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450" windowHeight="10935"/>
  </bookViews>
  <sheets>
    <sheet name="P01 - odpady" sheetId="3" r:id="rId1"/>
  </sheets>
  <definedNames>
    <definedName name="_xlnm._FilterDatabase" localSheetId="0" hidden="1">'P01 - odpady'!$A$2:$L$91</definedName>
    <definedName name="_xlnm.Print_Area" localSheetId="0">'P01 - odpady'!$A$1:$H$91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3" l="1"/>
  <c r="D37" i="3" l="1"/>
  <c r="L32" i="3"/>
  <c r="L33" i="3"/>
  <c r="L34" i="3"/>
  <c r="L35" i="3"/>
  <c r="L36" i="3"/>
  <c r="L43" i="3" l="1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42" i="3"/>
  <c r="D91" i="3" l="1"/>
  <c r="D72" i="3" l="1"/>
  <c r="D31" i="3" l="1"/>
  <c r="L30" i="3"/>
  <c r="L24" i="3"/>
  <c r="L25" i="3"/>
  <c r="L26" i="3"/>
  <c r="L27" i="3"/>
  <c r="L29" i="3"/>
  <c r="L22" i="3"/>
  <c r="L20" i="3"/>
  <c r="L12" i="3"/>
  <c r="L13" i="3"/>
  <c r="L14" i="3"/>
  <c r="L15" i="3"/>
  <c r="L16" i="3"/>
  <c r="L17" i="3"/>
  <c r="L18" i="3"/>
  <c r="L8" i="3"/>
  <c r="L7" i="3"/>
  <c r="L5" i="3"/>
  <c r="L6" i="3"/>
  <c r="L9" i="3"/>
  <c r="L10" i="3"/>
  <c r="L11" i="3"/>
  <c r="L19" i="3"/>
  <c r="L31" i="3" l="1"/>
  <c r="L23" i="3"/>
  <c r="L21" i="3"/>
  <c r="D40" i="3" l="1"/>
  <c r="L4" i="3" l="1"/>
  <c r="L37" i="3"/>
  <c r="L38" i="3"/>
  <c r="L39" i="3"/>
  <c r="L40" i="3"/>
  <c r="L41" i="3"/>
  <c r="L3" i="3"/>
</calcChain>
</file>

<file path=xl/sharedStrings.xml><?xml version="1.0" encoding="utf-8"?>
<sst xmlns="http://schemas.openxmlformats.org/spreadsheetml/2006/main" count="458" uniqueCount="209">
  <si>
    <t>Nr poz. przet.</t>
  </si>
  <si>
    <t>Nazwa odpadów</t>
  </si>
  <si>
    <t>Adres</t>
  </si>
  <si>
    <t>Dane do kontaktu</t>
  </si>
  <si>
    <t>Nazwa jednostki organizacyjnej</t>
  </si>
  <si>
    <t>Ilość razem</t>
  </si>
  <si>
    <t>Złom żelaza i stali (kod odpadu 17 04 05)</t>
  </si>
  <si>
    <t>Opis odpadów</t>
  </si>
  <si>
    <t>Ilość odpadów [kg] 
z danego ID AMW</t>
  </si>
  <si>
    <t>Kod odpadu</t>
  </si>
  <si>
    <t>Ilość 
(kg)</t>
  </si>
  <si>
    <t>ID AMW</t>
  </si>
  <si>
    <t>17 04 11</t>
  </si>
  <si>
    <t>Warszawa, ul. Oczki 1</t>
  </si>
  <si>
    <t>JW Warszawa</t>
  </si>
  <si>
    <t>WOFiTM Celestynów</t>
  </si>
  <si>
    <t>tel. 261 553 420</t>
  </si>
  <si>
    <t>Celestynów, ul. Wojska Polskiego 57</t>
  </si>
  <si>
    <t>JW Janówek</t>
  </si>
  <si>
    <t>17 04 05</t>
  </si>
  <si>
    <t>Wartość [zł]</t>
  </si>
  <si>
    <t>Cena [zł/kg]</t>
  </si>
  <si>
    <t>OZGSt Warszawa</t>
  </si>
  <si>
    <t>1 BLTr. Warszawa</t>
  </si>
  <si>
    <t>tel. 261 847 365 / 737 315 465</t>
  </si>
  <si>
    <t>Warszawa, ul. Marsa 80</t>
  </si>
  <si>
    <t>Warszawa, ul. Rakowiecka 2</t>
  </si>
  <si>
    <t>Przepracowane syntetyczne oleje silnikowe, przekładniowe i smarowe (kod odpadu 13 02 06*)</t>
  </si>
  <si>
    <t>odpadowe produkty służby MPS</t>
  </si>
  <si>
    <t>tel. 789 448 426</t>
  </si>
  <si>
    <t>13 02 06*</t>
  </si>
  <si>
    <t>Przepracowane inne oleje silnikowe, przekładniowe i smarowe (kod odpadu 13 02 08*)</t>
  </si>
  <si>
    <t>tel. 261 894 138</t>
  </si>
  <si>
    <t>13 02 08*</t>
  </si>
  <si>
    <t>23 BLT</t>
  </si>
  <si>
    <t>Mińsk Mazowiecki, Kolonia Janów (baza MPS)</t>
  </si>
  <si>
    <t>tel. 261 553 420/261 553 743</t>
  </si>
  <si>
    <t>OZ ŻW</t>
  </si>
  <si>
    <t>Mińsk Mazowiecki, ul. Warszawska 267</t>
  </si>
  <si>
    <t>tel. 261 853  045</t>
  </si>
  <si>
    <t>Odpadowe inne paliwa włącznie z mieszaninami ( kod odpadu 13 07 03*)</t>
  </si>
  <si>
    <t>odpadowe paliwa lotnicze (powstałe ze zlewek laboratoryjnych)</t>
  </si>
  <si>
    <t>tel. 261 553 743</t>
  </si>
  <si>
    <t>13 07 03*</t>
  </si>
  <si>
    <t>Przepracowane płyny zapobiegające zamarzaniu zawierające niebezpieczne substancje ( kod odpadu 16 01 14*)</t>
  </si>
  <si>
    <t>16 01 14*</t>
  </si>
  <si>
    <t>tel. 261 853 045</t>
  </si>
  <si>
    <t>Warszawa, ul. Ostroroga 35</t>
  </si>
  <si>
    <t>Przepracowane płyny zapobiegające zamarzaniu inne niż wymienione w 16 01 14 (kod odpadu 16 01 15)</t>
  </si>
  <si>
    <t>16 01 15</t>
  </si>
  <si>
    <t>Wykaz miejsc i adresów, w których znajdują się sprzedawane na przetargu  
nr 01/OW-DG/2026 rzeczy ruchome niekoncesjonowane stanowiące odpady</t>
  </si>
  <si>
    <t>Zużyte lub nienadające się do użytkowania pojazdy niezawierające cieczy i innych niebezpiecznych elementów (kod odpadu 16 01 06)</t>
  </si>
  <si>
    <t>JW nr 2305</t>
  </si>
  <si>
    <t>Poligon JW nr 2305 Zielonka</t>
  </si>
  <si>
    <t>tel. 571 221 455</t>
  </si>
  <si>
    <t>16 01 06</t>
  </si>
  <si>
    <t>Przepracowane inne oleje hydrauliczne (kod odpadu 13 01 13*)</t>
  </si>
  <si>
    <t>tel. 261 821 682 / 354</t>
  </si>
  <si>
    <t>13 01 13*</t>
  </si>
  <si>
    <t>28 WOG</t>
  </si>
  <si>
    <t>ul. Żwirki i Wigury - 5 266,00 kg
ul. 29 Listopada 1 - 72,20 kg</t>
  </si>
  <si>
    <t>13 02 05*</t>
  </si>
  <si>
    <t>ul. 29 Listopada 1</t>
  </si>
  <si>
    <t xml:space="preserve">Warszawa ul. Oczki 1 </t>
  </si>
  <si>
    <t>Warszawa - Wesoła, ul. Okuniewska 1</t>
  </si>
  <si>
    <t>tel. 261 812 172</t>
  </si>
  <si>
    <t>tel. 571 221 963 / 261 895 563</t>
  </si>
  <si>
    <t>odpad powstały po płukaniu cystern</t>
  </si>
  <si>
    <t>tel. 261 821 682</t>
  </si>
  <si>
    <t>13 07 01*</t>
  </si>
  <si>
    <t>Odpadowe płyny hamulcowe (kod odpadu 16 01 13*)</t>
  </si>
  <si>
    <t>16 01 13*</t>
  </si>
  <si>
    <t>Odpady zawierające ropę naftową lub jej produkty (kod odpadu 16 07 08*)</t>
  </si>
  <si>
    <t>przepracowany rozpuszczalnik naftowy, rozpuszczalnik eko, aceton oraz odstoje nafty lotniczej</t>
  </si>
  <si>
    <t>16 07 08*</t>
  </si>
  <si>
    <t>Zużyte inne baterie i akumulatory (kod odpadu 16 06 05)</t>
  </si>
  <si>
    <t>16 06 05</t>
  </si>
  <si>
    <t>Zużyte baterie i akumulatory ołowiowe (kod odpadu 16 06 01*)</t>
  </si>
  <si>
    <t>16 06 01*</t>
  </si>
  <si>
    <t>JW nr 3964 Warszawa</t>
  </si>
  <si>
    <t>ul. Skierskiego 1</t>
  </si>
  <si>
    <t>tel. 261 892 404 / 721 041 723</t>
  </si>
  <si>
    <t>26 WOG</t>
  </si>
  <si>
    <t>mieszanina odpadowych kabli telekomunikacyjnych oraz informatycznych (miedziane oraz aluminiowe)</t>
  </si>
  <si>
    <t>tel. 515 073 727</t>
  </si>
  <si>
    <t>tel. 261 815 313</t>
  </si>
  <si>
    <t>wybrakowane akumulatory ołowiowe</t>
  </si>
  <si>
    <t>wybrakowane opakowania metalowe</t>
  </si>
  <si>
    <t>Mińsk Mazowiecki, Kolonia Janów</t>
  </si>
  <si>
    <t>15 01 04</t>
  </si>
  <si>
    <t>Złom metali żelaznych (kod odpadu 16 01 17)</t>
  </si>
  <si>
    <t>16 01 17</t>
  </si>
  <si>
    <t>zużyte części samochodowe</t>
  </si>
  <si>
    <t>części z demontażu oraz przeglądu i konserwacji pojazdów</t>
  </si>
  <si>
    <t>części z pojazdów po wymianie: resory, zbiorniki, przeguby, bębny itp.</t>
  </si>
  <si>
    <t>tarcze hamulcowe, parawany, stojaki po zestawach kontrolno-blokadowych</t>
  </si>
  <si>
    <t>zużyte części samochodowe: tarcze, elementy zawieszenia itp.</t>
  </si>
  <si>
    <t>wybrakowane narzędzia, wiertła, tarcze tnące oraz garnki, patelnie itp.</t>
  </si>
  <si>
    <t>wybrakowane metalowe ramki</t>
  </si>
  <si>
    <t>wybrakowany sprzęt kuchenny oraz części z pojazdów ciężarowych, osobowych oraz wózków widłowych</t>
  </si>
  <si>
    <t>GZ Zegrze ul. Juzistek 2</t>
  </si>
  <si>
    <t>ul. Żwirki i Wigury 9/13</t>
  </si>
  <si>
    <t>OR MON</t>
  </si>
  <si>
    <t>Pruszków, ul. Grodziska 1</t>
  </si>
  <si>
    <t>ul. Żwirki i Wigury 1C</t>
  </si>
  <si>
    <t>ul. Wojska Polskiego 57</t>
  </si>
  <si>
    <t>tel. 261 883 446</t>
  </si>
  <si>
    <t>tel. 261 892 123</t>
  </si>
  <si>
    <t>tel. 261 821 629</t>
  </si>
  <si>
    <t>tel. 261 821 291 / 261 821 264 / 261 821 629</t>
  </si>
  <si>
    <t>tel. 261 812 045</t>
  </si>
  <si>
    <t>Złom metali nieżelaznych (kod odpadu 16 01 18)</t>
  </si>
  <si>
    <t>16 01 18</t>
  </si>
  <si>
    <t>Złom aluminiowy (kod odpadu 17 04 02)</t>
  </si>
  <si>
    <t>wybrakowane klamki, końcówki węży</t>
  </si>
  <si>
    <t xml:space="preserve">zużyte płyty offsetowe niezawierające danych zastrzeżonych </t>
  </si>
  <si>
    <t>JW nr 2063 Warszawa</t>
  </si>
  <si>
    <t>ul. Leskiego 5/7</t>
  </si>
  <si>
    <t>tel.727 400 633</t>
  </si>
  <si>
    <t>17 04 02</t>
  </si>
  <si>
    <t>złom z demontażu w tym: szafki, elementy metalowe mebli, ramki itp.</t>
  </si>
  <si>
    <t xml:space="preserve">wybrakowane szafki koszarowe, części krzeseł oraz łóżek </t>
  </si>
  <si>
    <t>wybrakowane szafy stalowe</t>
  </si>
  <si>
    <t>wybrakowane gaśnice oraz inne elementy stalowe</t>
  </si>
  <si>
    <t>wybrakowany kontener o wymiarach 3,4x1,8x1,3 m i wadze ok. 600,00 kg oraz profile metalowe</t>
  </si>
  <si>
    <t>wybrakowane elementy infrastruktury: siatka ogrodzeniowa, skrzynie, barierki, futryny</t>
  </si>
  <si>
    <t>zużyte elementy stalowe z demontażu ogrodzenia oraz mebli</t>
  </si>
  <si>
    <t>wybrakowane chłodnice, drabina, drobne elementy w tym ciężarki do kół</t>
  </si>
  <si>
    <t>wybrakowane obróbki blacharskie, kątowniki, elementy z demontażu mebli</t>
  </si>
  <si>
    <t>wybrakowane elementy stalowe</t>
  </si>
  <si>
    <t>wybrakowane elementy z demontażu mebli, ogrodzenia</t>
  </si>
  <si>
    <t>elementy z wybrakowania: sprzętu kwater. oraz ppoż.</t>
  </si>
  <si>
    <t>wybrakowane elementy mebli, stojaki, tablice informacyjne oraz kontener KP-7 (ok szer. 1,8 x dł. 3,6 x wys. 1,3 metra)</t>
  </si>
  <si>
    <t>złom z wybrakowania, demontażu m. in.  gaśnice, stojaki, znaki itp. oraz wybrakowane szafy na dokumenty/mapy</t>
  </si>
  <si>
    <t>SZI Warszawa</t>
  </si>
  <si>
    <t>ul. Nieświeska 54/56</t>
  </si>
  <si>
    <t>261 861 131 / 103</t>
  </si>
  <si>
    <t>tel 261 872 575 / 727  016 023</t>
  </si>
  <si>
    <t>tel. 261 812 212/333</t>
  </si>
  <si>
    <t>SOI Modlin</t>
  </si>
  <si>
    <t>42 BLSz</t>
  </si>
  <si>
    <t>SOI Sochaczew, Kaźmierów 45</t>
  </si>
  <si>
    <t>SOI Białobrzegi</t>
  </si>
  <si>
    <t>tel. 261 862 011</t>
  </si>
  <si>
    <t>tel. 261 529 077</t>
  </si>
  <si>
    <t>tel. 261 887 017</t>
  </si>
  <si>
    <t>GZ Kazuń, ul. Wojska Polskiego</t>
  </si>
  <si>
    <t>SOI Nowy Dwór Mazowiecki, ul. Leśna 2</t>
  </si>
  <si>
    <t>tel. 727 014 060</t>
  </si>
  <si>
    <t>Skład Puszcza Mariańska</t>
  </si>
  <si>
    <t>Warszawa - SOI Rembertów, ul. Marsa 110</t>
  </si>
  <si>
    <t>ul. Skierskiego 1 - 280,00 kg (KP-7)
ul. Nieświeska 54/56 - 1 150,00 kg</t>
  </si>
  <si>
    <t>ul. Krzywickiego 34 - 650,00 kg
ul. Radiowa 2 - 6 350,00 kg</t>
  </si>
  <si>
    <t>tel. 261 892 404 / 721 041 723
261 872 589 / 571 604 385</t>
  </si>
  <si>
    <t>tel. 695 747 386 / 500 452 480</t>
  </si>
  <si>
    <t>Złom mieszanin metali (kod odpadu 17 04 07)</t>
  </si>
  <si>
    <t>17 04 07</t>
  </si>
  <si>
    <t>wybrakowane plomby ołowiowe z drutem stalowym</t>
  </si>
  <si>
    <t>elementy łączenia tarcz strzeleckich</t>
  </si>
  <si>
    <t>Zużyte urządzenia zawierające freony, HCFC, HFC (kod odpadu 16 02 11*)</t>
  </si>
  <si>
    <t>wybrakowane klimatyzatory</t>
  </si>
  <si>
    <t>wybrakowana chłodziarka POLAR oraz szafa mroźnicza FAGOR</t>
  </si>
  <si>
    <t>16 02 11*</t>
  </si>
  <si>
    <t>ul. Krzywickiego 34</t>
  </si>
  <si>
    <t>tel. 695 747 386</t>
  </si>
  <si>
    <t>Zużyte urządzenia zawierające niebezpieczne elementy inne niż wymienione w 16 02 09 do 16 02 12 (kod odpadu 16 02 13*)</t>
  </si>
  <si>
    <t xml:space="preserve">DA MON </t>
  </si>
  <si>
    <t>16 02 13*</t>
  </si>
  <si>
    <t>tel. 261 871 832</t>
  </si>
  <si>
    <t>16 02 14</t>
  </si>
  <si>
    <t>Zużyte urządzenia elektryczne i elektroniczne  (kod odpadu 16 02 14)</t>
  </si>
  <si>
    <t>wybrakowane komputery (bez nośników pamięci), drukarki, monitory, plotery, głośniki, itp.</t>
  </si>
  <si>
    <t>wybrakowane niszczarki, wiatraki, wentylatory</t>
  </si>
  <si>
    <t>zdemontowane oprawy oświetleniowe oraz urządzenia z pojazdów: autotrasnformatory, stabilizatory sieci, potencjometry (nie stanowiące elementów koncesjonowanych)</t>
  </si>
  <si>
    <t>wybrakowane odbiorniki RTV, wentylatory</t>
  </si>
  <si>
    <t>wybrakowane panele oświetleniowe, lampy, odbiorniki tv</t>
  </si>
  <si>
    <t>wybrakowany szlaban, szafa - rozdzielnia elektryczna</t>
  </si>
  <si>
    <t>wybrakowane pralki oraz suszarki</t>
  </si>
  <si>
    <t>wybrakowany piec, grzejnik oraz wentylatory</t>
  </si>
  <si>
    <t>wybrakowane kamery przemysłowe, elementy sprzętu do kontroli drogowej</t>
  </si>
  <si>
    <t>wybrakowane komputery (bez nośników pamięci), drukarki, urządzenia wielofunkcyjne</t>
  </si>
  <si>
    <t>wybrakowane radioodbiorniki, tablica interaktywna, drobna elektronika, radioodbiorniki, tablice int.</t>
  </si>
  <si>
    <t>wybrakowane oprawy oświetleniowe, lampki biurowe, narzędzia</t>
  </si>
  <si>
    <t>ul. Radiowa 2</t>
  </si>
  <si>
    <t>tel. 727 016 124</t>
  </si>
  <si>
    <t>tel. 261 821 114</t>
  </si>
  <si>
    <t>tel. 261 872 588 / 723 252 395</t>
  </si>
  <si>
    <t>Elementy usunięte ze zużytych urządzeń inne niż wymienione w 16 02 15 (kod odpadu 16 02 16)</t>
  </si>
  <si>
    <t>16 02 16</t>
  </si>
  <si>
    <t>wymontowane elementy z urządzeń oświetleniowych</t>
  </si>
  <si>
    <t>części z wybrakowanych komputerów, monitorów, drukarek, podzespoły  itp.</t>
  </si>
  <si>
    <t>elementy usunięte z urządzeń, zdemontowane z pojazdów, maszyn</t>
  </si>
  <si>
    <t>Przepracowane mineralne oleje silnikowe niezawierające związków chlorowcoorganicznych (kod odpadu 13 02 05*)</t>
  </si>
  <si>
    <t>Odpadowy olej opałowy i olej napędowy (kod odpadu 13 07 01*)</t>
  </si>
  <si>
    <t>wybrakowane monitory (ok. 500 kg) oraz zasilacze UPS</t>
  </si>
  <si>
    <t>wraki powstałe ze zużycia samochodów osobowych i autobusów na cele szkoleniowe</t>
  </si>
  <si>
    <t>baterie z taserów i innych urządzeń</t>
  </si>
  <si>
    <t>aluminiowe kable z demontażu linii niskiego napięcia</t>
  </si>
  <si>
    <t>Odpadowe opakowania z metali (kod odpadu 15 01 04)</t>
  </si>
  <si>
    <t>wybrakowane aluminiowe elementy z demontażu pojazdów</t>
  </si>
  <si>
    <t>wybrakowane elementy żelazne: rynny, blachy, ościeżnice, kraty, elementy trampoliny, słupki do siatkówki itp.</t>
  </si>
  <si>
    <t>złom z rozbiórki m.in. drut kolczasty z ogrodzenia, ogrodzenie z siatki, schron stalowy dł.5,3 m szer.2,5 m oraz inne elementy infrastruktury</t>
  </si>
  <si>
    <t>złom pochodzący z prac konserwacyjnych (grzejniki, wkładki, zamki, drobne narzędzia)</t>
  </si>
  <si>
    <t xml:space="preserve">zużyte akumulatory z demontażu w systemach alarmowych i systemach dostepu </t>
  </si>
  <si>
    <t>zużyte baterie i akumulatorki</t>
  </si>
  <si>
    <t>tel. 727-033-455</t>
  </si>
  <si>
    <t>Zużyte kable inne niż wymienione w 17 04 10 (kod odpadu 17 04 11)</t>
  </si>
  <si>
    <t>GZ Nowy Dwór Mazowiecki, ul. Leśna 2</t>
  </si>
  <si>
    <t>tel. 605-518-421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</si>
</sst>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scheme val="minor"/>
    </font>
    <font>
      <b/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 wrapText="1"/>
    </xf>
    <xf numFmtId="0" fontId="1" fillId="0" borderId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3" fontId="2" fillId="0" borderId="1" xfId="3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Dziesiętny" xfId="3" builtinId="3"/>
    <cellStyle name="Normalny" xfId="0" builtinId="0"/>
    <cellStyle name="Normalny 2" xfId="2"/>
    <cellStyle name="Normalny_Arkusz1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tabSelected="1" view="pageBreakPreview" topLeftCell="A22" zoomScale="90" zoomScaleNormal="130" zoomScaleSheetLayoutView="90" workbookViewId="0">
      <selection activeCell="G36" sqref="G36"/>
    </sheetView>
  </sheetViews>
  <sheetFormatPr defaultColWidth="9.140625" defaultRowHeight="15.75" x14ac:dyDescent="0.25"/>
  <cols>
    <col min="1" max="1" width="8" style="1" bestFit="1" customWidth="1"/>
    <col min="2" max="2" width="35.28515625" style="1" customWidth="1"/>
    <col min="3" max="3" width="47.42578125" style="1" customWidth="1"/>
    <col min="4" max="4" width="11.85546875" style="2" bestFit="1" customWidth="1"/>
    <col min="5" max="5" width="18" style="3" customWidth="1"/>
    <col min="6" max="6" width="27.85546875" style="1" customWidth="1"/>
    <col min="7" max="7" width="17.28515625" style="1" customWidth="1"/>
    <col min="8" max="8" width="11.42578125" style="1" customWidth="1"/>
    <col min="9" max="9" width="15" style="1" customWidth="1"/>
    <col min="10" max="10" width="21.85546875" style="1" customWidth="1"/>
    <col min="11" max="12" width="18.5703125" style="1" customWidth="1"/>
    <col min="13" max="16384" width="9.140625" style="1"/>
  </cols>
  <sheetData>
    <row r="1" spans="1:12" ht="54" customHeight="1" x14ac:dyDescent="0.25">
      <c r="A1" s="42" t="s">
        <v>50</v>
      </c>
      <c r="B1" s="42"/>
      <c r="C1" s="42"/>
      <c r="D1" s="42"/>
      <c r="E1" s="42"/>
      <c r="F1" s="42"/>
      <c r="G1" s="42"/>
      <c r="H1" s="4"/>
      <c r="I1" s="5"/>
    </row>
    <row r="2" spans="1:12" ht="49.5" customHeight="1" x14ac:dyDescent="0.25">
      <c r="A2" s="6" t="s">
        <v>0</v>
      </c>
      <c r="B2" s="7" t="s">
        <v>1</v>
      </c>
      <c r="C2" s="7" t="s">
        <v>7</v>
      </c>
      <c r="D2" s="7" t="s">
        <v>10</v>
      </c>
      <c r="E2" s="8" t="s">
        <v>4</v>
      </c>
      <c r="F2" s="9" t="s">
        <v>2</v>
      </c>
      <c r="G2" s="10" t="s">
        <v>3</v>
      </c>
      <c r="H2" s="10" t="s">
        <v>9</v>
      </c>
      <c r="I2" s="24" t="s">
        <v>11</v>
      </c>
      <c r="J2" s="25" t="s">
        <v>8</v>
      </c>
      <c r="K2" s="25" t="s">
        <v>21</v>
      </c>
      <c r="L2" s="25" t="s">
        <v>20</v>
      </c>
    </row>
    <row r="3" spans="1:12" ht="63" x14ac:dyDescent="0.25">
      <c r="A3" s="15">
        <v>76</v>
      </c>
      <c r="B3" s="13" t="s">
        <v>51</v>
      </c>
      <c r="C3" s="20" t="s">
        <v>195</v>
      </c>
      <c r="D3" s="17">
        <v>20000</v>
      </c>
      <c r="E3" s="16" t="s">
        <v>52</v>
      </c>
      <c r="F3" s="14" t="s">
        <v>53</v>
      </c>
      <c r="G3" s="11" t="s">
        <v>54</v>
      </c>
      <c r="H3" s="16" t="s">
        <v>55</v>
      </c>
      <c r="I3" s="22">
        <v>252001881</v>
      </c>
      <c r="J3" s="23">
        <v>20000</v>
      </c>
      <c r="K3" s="23">
        <v>0.4</v>
      </c>
      <c r="L3" s="23">
        <f>J3*K3</f>
        <v>8000</v>
      </c>
    </row>
    <row r="4" spans="1:12" x14ac:dyDescent="0.25">
      <c r="A4" s="31" t="s">
        <v>5</v>
      </c>
      <c r="B4" s="31"/>
      <c r="C4" s="31"/>
      <c r="D4" s="21">
        <v>20000</v>
      </c>
      <c r="E4" s="35"/>
      <c r="F4" s="35"/>
      <c r="G4" s="35"/>
      <c r="H4" s="12"/>
      <c r="I4" s="22"/>
      <c r="J4" s="23"/>
      <c r="K4" s="23"/>
      <c r="L4" s="23">
        <f t="shared" ref="L4:L66" si="0">J4*K4</f>
        <v>0</v>
      </c>
    </row>
    <row r="5" spans="1:12" ht="31.5" customHeight="1" x14ac:dyDescent="0.25">
      <c r="A5" s="40">
        <v>77</v>
      </c>
      <c r="B5" s="36" t="s">
        <v>56</v>
      </c>
      <c r="C5" s="30" t="s">
        <v>28</v>
      </c>
      <c r="D5" s="17">
        <v>640</v>
      </c>
      <c r="E5" s="19" t="s">
        <v>23</v>
      </c>
      <c r="F5" s="14" t="s">
        <v>104</v>
      </c>
      <c r="G5" s="11" t="s">
        <v>57</v>
      </c>
      <c r="H5" s="16" t="s">
        <v>58</v>
      </c>
      <c r="I5" s="22">
        <v>252002243</v>
      </c>
      <c r="J5" s="23">
        <v>640</v>
      </c>
      <c r="K5" s="23">
        <v>0.75</v>
      </c>
      <c r="L5" s="23">
        <f t="shared" si="0"/>
        <v>480</v>
      </c>
    </row>
    <row r="6" spans="1:12" ht="31.5" x14ac:dyDescent="0.25">
      <c r="A6" s="38"/>
      <c r="B6" s="39"/>
      <c r="C6" s="30" t="s">
        <v>28</v>
      </c>
      <c r="D6" s="17">
        <v>421</v>
      </c>
      <c r="E6" s="19" t="s">
        <v>59</v>
      </c>
      <c r="F6" s="14" t="s">
        <v>64</v>
      </c>
      <c r="G6" s="11" t="s">
        <v>65</v>
      </c>
      <c r="H6" s="16" t="s">
        <v>58</v>
      </c>
      <c r="I6" s="22">
        <v>262001415</v>
      </c>
      <c r="J6" s="23">
        <v>421</v>
      </c>
      <c r="K6" s="23">
        <v>0.75</v>
      </c>
      <c r="L6" s="23">
        <f t="shared" si="0"/>
        <v>315.75</v>
      </c>
    </row>
    <row r="7" spans="1:12" ht="63" x14ac:dyDescent="0.25">
      <c r="A7" s="38"/>
      <c r="B7" s="13" t="s">
        <v>192</v>
      </c>
      <c r="C7" s="20" t="s">
        <v>28</v>
      </c>
      <c r="D7" s="17">
        <v>5338.2</v>
      </c>
      <c r="E7" s="19" t="s">
        <v>22</v>
      </c>
      <c r="F7" s="14" t="s">
        <v>60</v>
      </c>
      <c r="G7" s="11" t="s">
        <v>24</v>
      </c>
      <c r="H7" s="16" t="s">
        <v>61</v>
      </c>
      <c r="I7" s="22">
        <v>252001114</v>
      </c>
      <c r="J7" s="23">
        <v>5338.2</v>
      </c>
      <c r="K7" s="23">
        <v>0.75</v>
      </c>
      <c r="L7" s="23">
        <f t="shared" si="0"/>
        <v>4003.6499999999996</v>
      </c>
    </row>
    <row r="8" spans="1:12" ht="47.25" customHeight="1" x14ac:dyDescent="0.25">
      <c r="A8" s="38"/>
      <c r="B8" s="36" t="s">
        <v>27</v>
      </c>
      <c r="C8" s="30" t="s">
        <v>28</v>
      </c>
      <c r="D8" s="17">
        <v>226</v>
      </c>
      <c r="E8" s="19" t="s">
        <v>22</v>
      </c>
      <c r="F8" s="14" t="s">
        <v>62</v>
      </c>
      <c r="G8" s="11" t="s">
        <v>24</v>
      </c>
      <c r="H8" s="16" t="s">
        <v>30</v>
      </c>
      <c r="I8" s="22">
        <v>252001118</v>
      </c>
      <c r="J8" s="23">
        <v>226</v>
      </c>
      <c r="K8" s="23">
        <v>0.75</v>
      </c>
      <c r="L8" s="23">
        <f t="shared" si="0"/>
        <v>169.5</v>
      </c>
    </row>
    <row r="9" spans="1:12" x14ac:dyDescent="0.25">
      <c r="A9" s="38"/>
      <c r="B9" s="39"/>
      <c r="C9" s="30" t="s">
        <v>28</v>
      </c>
      <c r="D9" s="17">
        <v>500</v>
      </c>
      <c r="E9" s="19" t="s">
        <v>18</v>
      </c>
      <c r="F9" s="14" t="s">
        <v>18</v>
      </c>
      <c r="G9" s="11" t="s">
        <v>29</v>
      </c>
      <c r="H9" s="16" t="s">
        <v>30</v>
      </c>
      <c r="I9" s="22">
        <v>252001268</v>
      </c>
      <c r="J9" s="23">
        <v>500</v>
      </c>
      <c r="K9" s="23">
        <v>0.75</v>
      </c>
      <c r="L9" s="23">
        <f t="shared" si="0"/>
        <v>375</v>
      </c>
    </row>
    <row r="10" spans="1:12" ht="31.5" x14ac:dyDescent="0.25">
      <c r="A10" s="38"/>
      <c r="B10" s="36" t="s">
        <v>31</v>
      </c>
      <c r="C10" s="20" t="s">
        <v>28</v>
      </c>
      <c r="D10" s="17">
        <v>250</v>
      </c>
      <c r="E10" s="19" t="s">
        <v>15</v>
      </c>
      <c r="F10" s="14" t="s">
        <v>105</v>
      </c>
      <c r="G10" s="11" t="s">
        <v>32</v>
      </c>
      <c r="H10" s="16" t="s">
        <v>33</v>
      </c>
      <c r="I10" s="22">
        <v>252000152</v>
      </c>
      <c r="J10" s="23">
        <v>250</v>
      </c>
      <c r="K10" s="23">
        <v>0.75</v>
      </c>
      <c r="L10" s="23">
        <f t="shared" si="0"/>
        <v>187.5</v>
      </c>
    </row>
    <row r="11" spans="1:12" ht="31.5" x14ac:dyDescent="0.25">
      <c r="A11" s="38"/>
      <c r="B11" s="37"/>
      <c r="C11" s="20" t="s">
        <v>28</v>
      </c>
      <c r="D11" s="17">
        <v>3390</v>
      </c>
      <c r="E11" s="19" t="s">
        <v>34</v>
      </c>
      <c r="F11" s="14" t="s">
        <v>35</v>
      </c>
      <c r="G11" s="11" t="s">
        <v>36</v>
      </c>
      <c r="H11" s="16" t="s">
        <v>33</v>
      </c>
      <c r="I11" s="22">
        <v>252000654</v>
      </c>
      <c r="J11" s="23">
        <v>3390</v>
      </c>
      <c r="K11" s="23">
        <v>0.75</v>
      </c>
      <c r="L11" s="23">
        <f t="shared" si="0"/>
        <v>2542.5</v>
      </c>
    </row>
    <row r="12" spans="1:12" ht="31.5" x14ac:dyDescent="0.25">
      <c r="A12" s="38"/>
      <c r="B12" s="37"/>
      <c r="C12" s="20" t="s">
        <v>28</v>
      </c>
      <c r="D12" s="17">
        <v>1100</v>
      </c>
      <c r="E12" s="19" t="s">
        <v>37</v>
      </c>
      <c r="F12" s="14" t="s">
        <v>38</v>
      </c>
      <c r="G12" s="11" t="s">
        <v>39</v>
      </c>
      <c r="H12" s="16" t="s">
        <v>33</v>
      </c>
      <c r="I12" s="22">
        <v>252000677</v>
      </c>
      <c r="J12" s="23">
        <v>1100</v>
      </c>
      <c r="K12" s="23">
        <v>0.75</v>
      </c>
      <c r="L12" s="23">
        <f t="shared" si="0"/>
        <v>825</v>
      </c>
    </row>
    <row r="13" spans="1:12" x14ac:dyDescent="0.25">
      <c r="A13" s="38"/>
      <c r="B13" s="37"/>
      <c r="C13" s="20" t="s">
        <v>28</v>
      </c>
      <c r="D13" s="17">
        <v>1000</v>
      </c>
      <c r="E13" s="19" t="s">
        <v>14</v>
      </c>
      <c r="F13" s="14" t="s">
        <v>63</v>
      </c>
      <c r="G13" s="11" t="s">
        <v>205</v>
      </c>
      <c r="H13" s="16" t="s">
        <v>33</v>
      </c>
      <c r="I13" s="22">
        <v>252001257</v>
      </c>
      <c r="J13" s="23">
        <v>1000</v>
      </c>
      <c r="K13" s="23">
        <v>0.75</v>
      </c>
      <c r="L13" s="23">
        <f t="shared" si="0"/>
        <v>750</v>
      </c>
    </row>
    <row r="14" spans="1:12" ht="31.5" x14ac:dyDescent="0.25">
      <c r="A14" s="38"/>
      <c r="B14" s="37"/>
      <c r="C14" s="20" t="s">
        <v>28</v>
      </c>
      <c r="D14" s="17">
        <v>2755.7000000000007</v>
      </c>
      <c r="E14" s="19" t="s">
        <v>59</v>
      </c>
      <c r="F14" s="14" t="s">
        <v>64</v>
      </c>
      <c r="G14" s="11" t="s">
        <v>65</v>
      </c>
      <c r="H14" s="16" t="s">
        <v>33</v>
      </c>
      <c r="I14" s="22">
        <v>252001911</v>
      </c>
      <c r="J14" s="23">
        <v>2755.7000000000007</v>
      </c>
      <c r="K14" s="23">
        <v>0.75</v>
      </c>
      <c r="L14" s="23">
        <f t="shared" si="0"/>
        <v>2066.7750000000005</v>
      </c>
    </row>
    <row r="15" spans="1:12" ht="31.5" x14ac:dyDescent="0.25">
      <c r="A15" s="38"/>
      <c r="B15" s="37"/>
      <c r="C15" s="20" t="s">
        <v>28</v>
      </c>
      <c r="D15" s="17">
        <v>600</v>
      </c>
      <c r="E15" s="19" t="s">
        <v>37</v>
      </c>
      <c r="F15" s="14" t="s">
        <v>38</v>
      </c>
      <c r="G15" s="11" t="s">
        <v>39</v>
      </c>
      <c r="H15" s="16" t="s">
        <v>33</v>
      </c>
      <c r="I15" s="22">
        <v>252002113</v>
      </c>
      <c r="J15" s="23">
        <v>600</v>
      </c>
      <c r="K15" s="23">
        <v>0.75</v>
      </c>
      <c r="L15" s="23">
        <f t="shared" si="0"/>
        <v>450</v>
      </c>
    </row>
    <row r="16" spans="1:12" ht="31.5" x14ac:dyDescent="0.25">
      <c r="A16" s="38"/>
      <c r="B16" s="37"/>
      <c r="C16" s="20" t="s">
        <v>28</v>
      </c>
      <c r="D16" s="17">
        <v>3400</v>
      </c>
      <c r="E16" s="19" t="s">
        <v>23</v>
      </c>
      <c r="F16" s="14" t="s">
        <v>104</v>
      </c>
      <c r="G16" s="11" t="s">
        <v>57</v>
      </c>
      <c r="H16" s="16" t="s">
        <v>33</v>
      </c>
      <c r="I16" s="22">
        <v>252002244</v>
      </c>
      <c r="J16" s="23">
        <v>3400</v>
      </c>
      <c r="K16" s="23">
        <v>0.75</v>
      </c>
      <c r="L16" s="23">
        <f t="shared" si="0"/>
        <v>2550</v>
      </c>
    </row>
    <row r="17" spans="1:12" ht="31.5" x14ac:dyDescent="0.25">
      <c r="A17" s="38"/>
      <c r="B17" s="37"/>
      <c r="C17" s="20" t="s">
        <v>28</v>
      </c>
      <c r="D17" s="17">
        <v>474</v>
      </c>
      <c r="E17" s="16" t="s">
        <v>52</v>
      </c>
      <c r="F17" s="14" t="s">
        <v>25</v>
      </c>
      <c r="G17" s="11" t="s">
        <v>66</v>
      </c>
      <c r="H17" s="16" t="s">
        <v>33</v>
      </c>
      <c r="I17" s="22">
        <v>252002261</v>
      </c>
      <c r="J17" s="23">
        <v>474</v>
      </c>
      <c r="K17" s="23">
        <v>0.75</v>
      </c>
      <c r="L17" s="23">
        <f t="shared" si="0"/>
        <v>355.5</v>
      </c>
    </row>
    <row r="18" spans="1:12" x14ac:dyDescent="0.25">
      <c r="A18" s="38"/>
      <c r="B18" s="37"/>
      <c r="C18" s="20" t="s">
        <v>28</v>
      </c>
      <c r="D18" s="17">
        <v>300</v>
      </c>
      <c r="E18" s="19" t="s">
        <v>37</v>
      </c>
      <c r="F18" s="14" t="s">
        <v>47</v>
      </c>
      <c r="G18" s="11" t="s">
        <v>39</v>
      </c>
      <c r="H18" s="16" t="s">
        <v>33</v>
      </c>
      <c r="I18" s="22">
        <v>252002266</v>
      </c>
      <c r="J18" s="23">
        <v>300</v>
      </c>
      <c r="K18" s="23">
        <v>0.75</v>
      </c>
      <c r="L18" s="23">
        <f t="shared" si="0"/>
        <v>225</v>
      </c>
    </row>
    <row r="19" spans="1:12" ht="31.5" x14ac:dyDescent="0.25">
      <c r="A19" s="38"/>
      <c r="B19" s="39"/>
      <c r="C19" s="20" t="s">
        <v>28</v>
      </c>
      <c r="D19" s="17">
        <v>6780</v>
      </c>
      <c r="E19" s="19" t="s">
        <v>59</v>
      </c>
      <c r="F19" s="14" t="s">
        <v>64</v>
      </c>
      <c r="G19" s="11" t="s">
        <v>65</v>
      </c>
      <c r="H19" s="16" t="s">
        <v>33</v>
      </c>
      <c r="I19" s="22">
        <v>262001416</v>
      </c>
      <c r="J19" s="23">
        <v>6780</v>
      </c>
      <c r="K19" s="23">
        <v>0.75</v>
      </c>
      <c r="L19" s="23">
        <f t="shared" si="0"/>
        <v>5085</v>
      </c>
    </row>
    <row r="20" spans="1:12" ht="31.5" x14ac:dyDescent="0.25">
      <c r="A20" s="38"/>
      <c r="B20" s="27" t="s">
        <v>193</v>
      </c>
      <c r="C20" s="20" t="s">
        <v>67</v>
      </c>
      <c r="D20" s="17">
        <v>373.6</v>
      </c>
      <c r="E20" s="19" t="s">
        <v>23</v>
      </c>
      <c r="F20" s="14" t="s">
        <v>104</v>
      </c>
      <c r="G20" s="11" t="s">
        <v>68</v>
      </c>
      <c r="H20" s="16" t="s">
        <v>69</v>
      </c>
      <c r="I20" s="22">
        <v>252002248</v>
      </c>
      <c r="J20" s="23">
        <v>373.6</v>
      </c>
      <c r="K20" s="23">
        <v>0.1</v>
      </c>
      <c r="L20" s="23">
        <f t="shared" si="0"/>
        <v>37.360000000000007</v>
      </c>
    </row>
    <row r="21" spans="1:12" ht="47.25" x14ac:dyDescent="0.25">
      <c r="A21" s="38"/>
      <c r="B21" s="13" t="s">
        <v>40</v>
      </c>
      <c r="C21" s="20" t="s">
        <v>41</v>
      </c>
      <c r="D21" s="17">
        <v>1504.2</v>
      </c>
      <c r="E21" s="19" t="s">
        <v>34</v>
      </c>
      <c r="F21" s="14" t="s">
        <v>35</v>
      </c>
      <c r="G21" s="11" t="s">
        <v>42</v>
      </c>
      <c r="H21" s="16" t="s">
        <v>43</v>
      </c>
      <c r="I21" s="22">
        <v>252000655</v>
      </c>
      <c r="J21" s="23">
        <v>1504.2</v>
      </c>
      <c r="K21" s="23">
        <v>0.7</v>
      </c>
      <c r="L21" s="23">
        <f t="shared" si="0"/>
        <v>1052.94</v>
      </c>
    </row>
    <row r="22" spans="1:12" ht="31.5" x14ac:dyDescent="0.25">
      <c r="A22" s="38"/>
      <c r="B22" s="29" t="s">
        <v>70</v>
      </c>
      <c r="C22" s="20" t="s">
        <v>28</v>
      </c>
      <c r="D22" s="17">
        <v>90</v>
      </c>
      <c r="E22" s="19" t="s">
        <v>59</v>
      </c>
      <c r="F22" s="14" t="s">
        <v>64</v>
      </c>
      <c r="G22" s="11" t="s">
        <v>65</v>
      </c>
      <c r="H22" s="16" t="s">
        <v>71</v>
      </c>
      <c r="I22" s="22">
        <v>262001418</v>
      </c>
      <c r="J22" s="23">
        <v>90</v>
      </c>
      <c r="K22" s="23">
        <v>0.01</v>
      </c>
      <c r="L22" s="23">
        <f t="shared" si="0"/>
        <v>0.9</v>
      </c>
    </row>
    <row r="23" spans="1:12" ht="31.5" x14ac:dyDescent="0.25">
      <c r="A23" s="38"/>
      <c r="B23" s="36" t="s">
        <v>44</v>
      </c>
      <c r="C23" s="20" t="s">
        <v>28</v>
      </c>
      <c r="D23" s="17">
        <v>163</v>
      </c>
      <c r="E23" s="19" t="s">
        <v>15</v>
      </c>
      <c r="F23" s="14" t="s">
        <v>17</v>
      </c>
      <c r="G23" s="11" t="s">
        <v>32</v>
      </c>
      <c r="H23" s="16" t="s">
        <v>45</v>
      </c>
      <c r="I23" s="22">
        <v>252000156</v>
      </c>
      <c r="J23" s="23">
        <v>163</v>
      </c>
      <c r="K23" s="23">
        <v>0.01</v>
      </c>
      <c r="L23" s="23">
        <f t="shared" si="0"/>
        <v>1.6300000000000001</v>
      </c>
    </row>
    <row r="24" spans="1:12" ht="31.5" x14ac:dyDescent="0.25">
      <c r="A24" s="38"/>
      <c r="B24" s="37"/>
      <c r="C24" s="20" t="s">
        <v>28</v>
      </c>
      <c r="D24" s="17">
        <v>363</v>
      </c>
      <c r="E24" s="19" t="s">
        <v>37</v>
      </c>
      <c r="F24" s="14" t="s">
        <v>38</v>
      </c>
      <c r="G24" s="11" t="s">
        <v>46</v>
      </c>
      <c r="H24" s="16" t="s">
        <v>45</v>
      </c>
      <c r="I24" s="22">
        <v>252000678</v>
      </c>
      <c r="J24" s="23">
        <v>363</v>
      </c>
      <c r="K24" s="23">
        <v>0.01</v>
      </c>
      <c r="L24" s="23">
        <f t="shared" si="0"/>
        <v>3.63</v>
      </c>
    </row>
    <row r="25" spans="1:12" x14ac:dyDescent="0.25">
      <c r="A25" s="38"/>
      <c r="B25" s="37"/>
      <c r="C25" s="20" t="s">
        <v>28</v>
      </c>
      <c r="D25" s="17">
        <v>250</v>
      </c>
      <c r="E25" s="19" t="s">
        <v>37</v>
      </c>
      <c r="F25" s="14" t="s">
        <v>47</v>
      </c>
      <c r="G25" s="11" t="s">
        <v>46</v>
      </c>
      <c r="H25" s="16" t="s">
        <v>45</v>
      </c>
      <c r="I25" s="22">
        <v>252001130</v>
      </c>
      <c r="J25" s="23">
        <v>250</v>
      </c>
      <c r="K25" s="23">
        <v>0.01</v>
      </c>
      <c r="L25" s="23">
        <f t="shared" si="0"/>
        <v>2.5</v>
      </c>
    </row>
    <row r="26" spans="1:12" ht="31.5" x14ac:dyDescent="0.25">
      <c r="A26" s="38"/>
      <c r="B26" s="37"/>
      <c r="C26" s="20" t="s">
        <v>28</v>
      </c>
      <c r="D26" s="17">
        <v>194</v>
      </c>
      <c r="E26" s="19" t="s">
        <v>52</v>
      </c>
      <c r="F26" s="14" t="s">
        <v>25</v>
      </c>
      <c r="G26" s="11" t="s">
        <v>66</v>
      </c>
      <c r="H26" s="16" t="s">
        <v>45</v>
      </c>
      <c r="I26" s="22">
        <v>252002262</v>
      </c>
      <c r="J26" s="23">
        <v>194</v>
      </c>
      <c r="K26" s="23">
        <v>0.01</v>
      </c>
      <c r="L26" s="23">
        <f t="shared" si="0"/>
        <v>1.94</v>
      </c>
    </row>
    <row r="27" spans="1:12" ht="31.5" x14ac:dyDescent="0.25">
      <c r="A27" s="38"/>
      <c r="B27" s="39"/>
      <c r="C27" s="20" t="s">
        <v>28</v>
      </c>
      <c r="D27" s="17">
        <v>3906</v>
      </c>
      <c r="E27" s="19" t="s">
        <v>59</v>
      </c>
      <c r="F27" s="14" t="s">
        <v>64</v>
      </c>
      <c r="G27" s="11" t="s">
        <v>65</v>
      </c>
      <c r="H27" s="16" t="s">
        <v>45</v>
      </c>
      <c r="I27" s="22">
        <v>262001419</v>
      </c>
      <c r="J27" s="23">
        <v>3906</v>
      </c>
      <c r="K27" s="23">
        <v>0.01</v>
      </c>
      <c r="L27" s="23">
        <f t="shared" si="0"/>
        <v>39.06</v>
      </c>
    </row>
    <row r="28" spans="1:12" ht="31.5" x14ac:dyDescent="0.25">
      <c r="A28" s="38"/>
      <c r="B28" s="36" t="s">
        <v>48</v>
      </c>
      <c r="C28" s="20" t="s">
        <v>28</v>
      </c>
      <c r="D28" s="17">
        <v>871.2</v>
      </c>
      <c r="E28" s="19" t="s">
        <v>34</v>
      </c>
      <c r="F28" s="14" t="s">
        <v>35</v>
      </c>
      <c r="G28" s="11" t="s">
        <v>36</v>
      </c>
      <c r="H28" s="16" t="s">
        <v>49</v>
      </c>
      <c r="I28" s="22">
        <v>252000666</v>
      </c>
      <c r="J28" s="23">
        <v>871.2</v>
      </c>
      <c r="K28" s="23">
        <v>0.01</v>
      </c>
      <c r="L28" s="23">
        <f t="shared" si="0"/>
        <v>8.7120000000000015</v>
      </c>
    </row>
    <row r="29" spans="1:12" x14ac:dyDescent="0.25">
      <c r="A29" s="38"/>
      <c r="B29" s="39"/>
      <c r="C29" s="20" t="s">
        <v>28</v>
      </c>
      <c r="D29" s="17">
        <v>325.89999999999998</v>
      </c>
      <c r="E29" s="19" t="s">
        <v>23</v>
      </c>
      <c r="F29" s="14" t="s">
        <v>104</v>
      </c>
      <c r="G29" s="11" t="s">
        <v>68</v>
      </c>
      <c r="H29" s="16" t="s">
        <v>49</v>
      </c>
      <c r="I29" s="22">
        <v>252002251</v>
      </c>
      <c r="J29" s="23">
        <v>325.89999999999998</v>
      </c>
      <c r="K29" s="23">
        <v>0.01</v>
      </c>
      <c r="L29" s="23">
        <f t="shared" si="0"/>
        <v>3.2589999999999999</v>
      </c>
    </row>
    <row r="30" spans="1:12" ht="47.25" x14ac:dyDescent="0.25">
      <c r="A30" s="41"/>
      <c r="B30" s="27" t="s">
        <v>72</v>
      </c>
      <c r="C30" s="20" t="s">
        <v>73</v>
      </c>
      <c r="D30" s="17">
        <v>1560</v>
      </c>
      <c r="E30" s="19" t="s">
        <v>23</v>
      </c>
      <c r="F30" s="14" t="s">
        <v>104</v>
      </c>
      <c r="G30" s="11" t="s">
        <v>68</v>
      </c>
      <c r="H30" s="16" t="s">
        <v>74</v>
      </c>
      <c r="I30" s="22">
        <v>252002247</v>
      </c>
      <c r="J30" s="23">
        <v>1560</v>
      </c>
      <c r="K30" s="23">
        <v>0.01</v>
      </c>
      <c r="L30" s="23">
        <f t="shared" si="0"/>
        <v>15.6</v>
      </c>
    </row>
    <row r="31" spans="1:12" x14ac:dyDescent="0.25">
      <c r="A31" s="31" t="s">
        <v>5</v>
      </c>
      <c r="B31" s="31"/>
      <c r="C31" s="31"/>
      <c r="D31" s="21">
        <f>SUM(D5:D30)</f>
        <v>36775.799999999996</v>
      </c>
      <c r="E31" s="35"/>
      <c r="F31" s="35"/>
      <c r="G31" s="35"/>
      <c r="H31" s="12"/>
      <c r="I31" s="22"/>
      <c r="J31" s="23"/>
      <c r="K31" s="23"/>
      <c r="L31" s="23">
        <f t="shared" si="0"/>
        <v>0</v>
      </c>
    </row>
    <row r="32" spans="1:12" x14ac:dyDescent="0.25">
      <c r="A32" s="40">
        <v>78</v>
      </c>
      <c r="B32" s="36" t="s">
        <v>77</v>
      </c>
      <c r="C32" s="20" t="s">
        <v>86</v>
      </c>
      <c r="D32" s="17">
        <v>684</v>
      </c>
      <c r="E32" s="19" t="s">
        <v>37</v>
      </c>
      <c r="F32" s="14" t="s">
        <v>47</v>
      </c>
      <c r="G32" s="11" t="s">
        <v>16</v>
      </c>
      <c r="H32" s="16" t="s">
        <v>78</v>
      </c>
      <c r="I32" s="22">
        <v>252001908</v>
      </c>
      <c r="J32" s="23">
        <v>684</v>
      </c>
      <c r="K32" s="23">
        <v>1.8</v>
      </c>
      <c r="L32" s="23">
        <f t="shared" si="0"/>
        <v>1231.2</v>
      </c>
    </row>
    <row r="33" spans="1:12" ht="31.5" x14ac:dyDescent="0.25">
      <c r="A33" s="38"/>
      <c r="B33" s="37"/>
      <c r="C33" s="20" t="s">
        <v>86</v>
      </c>
      <c r="D33" s="17">
        <v>601</v>
      </c>
      <c r="E33" s="19" t="s">
        <v>79</v>
      </c>
      <c r="F33" s="14" t="s">
        <v>80</v>
      </c>
      <c r="G33" s="11" t="s">
        <v>81</v>
      </c>
      <c r="H33" s="16" t="s">
        <v>78</v>
      </c>
      <c r="I33" s="22">
        <v>252002254</v>
      </c>
      <c r="J33" s="23">
        <v>601</v>
      </c>
      <c r="K33" s="23">
        <v>1.8</v>
      </c>
      <c r="L33" s="23">
        <f t="shared" si="0"/>
        <v>1081.8</v>
      </c>
    </row>
    <row r="34" spans="1:12" ht="31.5" x14ac:dyDescent="0.25">
      <c r="A34" s="38"/>
      <c r="B34" s="39"/>
      <c r="C34" s="20" t="s">
        <v>203</v>
      </c>
      <c r="D34" s="17">
        <v>1500</v>
      </c>
      <c r="E34" s="19" t="s">
        <v>14</v>
      </c>
      <c r="F34" s="14" t="s">
        <v>13</v>
      </c>
      <c r="G34" s="11" t="s">
        <v>208</v>
      </c>
      <c r="H34" s="16" t="s">
        <v>78</v>
      </c>
      <c r="I34" s="22">
        <v>262001528</v>
      </c>
      <c r="J34" s="23">
        <v>1500</v>
      </c>
      <c r="K34" s="23">
        <v>1.8</v>
      </c>
      <c r="L34" s="23">
        <f t="shared" si="0"/>
        <v>2700</v>
      </c>
    </row>
    <row r="35" spans="1:12" ht="31.5" customHeight="1" x14ac:dyDescent="0.25">
      <c r="A35" s="38"/>
      <c r="B35" s="37" t="s">
        <v>75</v>
      </c>
      <c r="C35" s="20" t="s">
        <v>196</v>
      </c>
      <c r="D35" s="17">
        <v>58</v>
      </c>
      <c r="E35" s="19" t="s">
        <v>37</v>
      </c>
      <c r="F35" s="14" t="s">
        <v>47</v>
      </c>
      <c r="G35" s="11" t="s">
        <v>46</v>
      </c>
      <c r="H35" s="16" t="s">
        <v>76</v>
      </c>
      <c r="I35" s="22">
        <v>252001125</v>
      </c>
      <c r="J35" s="23">
        <v>58</v>
      </c>
      <c r="K35" s="23">
        <v>1</v>
      </c>
      <c r="L35" s="23">
        <f t="shared" si="0"/>
        <v>58</v>
      </c>
    </row>
    <row r="36" spans="1:12" x14ac:dyDescent="0.25">
      <c r="A36" s="41"/>
      <c r="B36" s="39"/>
      <c r="C36" s="20" t="s">
        <v>204</v>
      </c>
      <c r="D36" s="17">
        <v>100</v>
      </c>
      <c r="E36" s="19" t="s">
        <v>14</v>
      </c>
      <c r="F36" s="14" t="s">
        <v>13</v>
      </c>
      <c r="G36" s="11" t="s">
        <v>208</v>
      </c>
      <c r="H36" s="16" t="s">
        <v>76</v>
      </c>
      <c r="I36" s="22">
        <v>262001527</v>
      </c>
      <c r="J36" s="23">
        <v>100</v>
      </c>
      <c r="K36" s="23">
        <v>1</v>
      </c>
      <c r="L36" s="23">
        <f t="shared" si="0"/>
        <v>100</v>
      </c>
    </row>
    <row r="37" spans="1:12" x14ac:dyDescent="0.25">
      <c r="A37" s="31" t="s">
        <v>5</v>
      </c>
      <c r="B37" s="31"/>
      <c r="C37" s="31"/>
      <c r="D37" s="21">
        <f>SUM(D32:D36)</f>
        <v>2943</v>
      </c>
      <c r="E37" s="35"/>
      <c r="F37" s="35"/>
      <c r="G37" s="35"/>
      <c r="H37" s="12"/>
      <c r="I37" s="22"/>
      <c r="J37" s="23"/>
      <c r="K37" s="23"/>
      <c r="L37" s="23">
        <f t="shared" si="0"/>
        <v>0</v>
      </c>
    </row>
    <row r="38" spans="1:12" ht="31.5" x14ac:dyDescent="0.25">
      <c r="A38" s="38">
        <v>79</v>
      </c>
      <c r="B38" s="36" t="s">
        <v>206</v>
      </c>
      <c r="C38" s="20" t="s">
        <v>83</v>
      </c>
      <c r="D38" s="17">
        <v>1137</v>
      </c>
      <c r="E38" s="19" t="s">
        <v>82</v>
      </c>
      <c r="F38" s="14" t="s">
        <v>207</v>
      </c>
      <c r="G38" s="11" t="s">
        <v>84</v>
      </c>
      <c r="H38" s="16" t="s">
        <v>12</v>
      </c>
      <c r="I38" s="22">
        <v>252002073</v>
      </c>
      <c r="J38" s="23">
        <v>1137</v>
      </c>
      <c r="K38" s="23">
        <v>3.1</v>
      </c>
      <c r="L38" s="23">
        <f t="shared" si="0"/>
        <v>3524.7000000000003</v>
      </c>
    </row>
    <row r="39" spans="1:12" ht="31.5" x14ac:dyDescent="0.25">
      <c r="A39" s="38"/>
      <c r="B39" s="37"/>
      <c r="C39" s="20" t="s">
        <v>197</v>
      </c>
      <c r="D39" s="17">
        <v>7420</v>
      </c>
      <c r="E39" s="19" t="s">
        <v>82</v>
      </c>
      <c r="F39" s="14" t="s">
        <v>150</v>
      </c>
      <c r="G39" s="11" t="s">
        <v>85</v>
      </c>
      <c r="H39" s="16" t="s">
        <v>12</v>
      </c>
      <c r="I39" s="22">
        <v>252002169</v>
      </c>
      <c r="J39" s="23">
        <v>7420</v>
      </c>
      <c r="K39" s="23">
        <v>3.1</v>
      </c>
      <c r="L39" s="23">
        <f t="shared" si="0"/>
        <v>23002</v>
      </c>
    </row>
    <row r="40" spans="1:12" x14ac:dyDescent="0.25">
      <c r="A40" s="31" t="s">
        <v>5</v>
      </c>
      <c r="B40" s="31"/>
      <c r="C40" s="31"/>
      <c r="D40" s="21">
        <f>SUM(D38:D39)</f>
        <v>8557</v>
      </c>
      <c r="E40" s="35"/>
      <c r="F40" s="35"/>
      <c r="G40" s="35"/>
      <c r="H40" s="12"/>
      <c r="I40" s="22"/>
      <c r="J40" s="23"/>
      <c r="K40" s="23"/>
      <c r="L40" s="23">
        <f t="shared" si="0"/>
        <v>0</v>
      </c>
    </row>
    <row r="41" spans="1:12" ht="31.5" customHeight="1" x14ac:dyDescent="0.25">
      <c r="A41" s="40">
        <v>80</v>
      </c>
      <c r="B41" s="26" t="s">
        <v>198</v>
      </c>
      <c r="C41" s="20" t="s">
        <v>87</v>
      </c>
      <c r="D41" s="17">
        <v>60</v>
      </c>
      <c r="E41" s="19" t="s">
        <v>34</v>
      </c>
      <c r="F41" s="14" t="s">
        <v>88</v>
      </c>
      <c r="G41" s="11" t="s">
        <v>16</v>
      </c>
      <c r="H41" s="16" t="s">
        <v>89</v>
      </c>
      <c r="I41" s="22">
        <v>252000665</v>
      </c>
      <c r="J41" s="23">
        <v>60</v>
      </c>
      <c r="K41" s="23">
        <v>0.7</v>
      </c>
      <c r="L41" s="23">
        <f t="shared" si="0"/>
        <v>42</v>
      </c>
    </row>
    <row r="42" spans="1:12" ht="31.5" customHeight="1" x14ac:dyDescent="0.25">
      <c r="A42" s="38"/>
      <c r="B42" s="36" t="s">
        <v>90</v>
      </c>
      <c r="C42" s="20" t="s">
        <v>92</v>
      </c>
      <c r="D42" s="17">
        <v>695.09000000000015</v>
      </c>
      <c r="E42" s="19" t="s">
        <v>34</v>
      </c>
      <c r="F42" s="14" t="s">
        <v>88</v>
      </c>
      <c r="G42" s="11" t="s">
        <v>16</v>
      </c>
      <c r="H42" s="16" t="s">
        <v>91</v>
      </c>
      <c r="I42" s="22">
        <v>252000660</v>
      </c>
      <c r="J42" s="23">
        <v>695.09000000000015</v>
      </c>
      <c r="K42" s="23">
        <v>0.8</v>
      </c>
      <c r="L42" s="23">
        <f t="shared" si="0"/>
        <v>556.07200000000012</v>
      </c>
    </row>
    <row r="43" spans="1:12" ht="31.5" customHeight="1" x14ac:dyDescent="0.25">
      <c r="A43" s="38"/>
      <c r="B43" s="37"/>
      <c r="C43" s="20" t="s">
        <v>94</v>
      </c>
      <c r="D43" s="17">
        <v>2930.4000000000005</v>
      </c>
      <c r="E43" s="19" t="s">
        <v>22</v>
      </c>
      <c r="F43" s="14" t="s">
        <v>101</v>
      </c>
      <c r="G43" s="11" t="s">
        <v>24</v>
      </c>
      <c r="H43" s="16" t="s">
        <v>91</v>
      </c>
      <c r="I43" s="22">
        <v>252001111</v>
      </c>
      <c r="J43" s="23">
        <v>2930.4000000000005</v>
      </c>
      <c r="K43" s="23">
        <v>0.8</v>
      </c>
      <c r="L43" s="23">
        <f t="shared" si="0"/>
        <v>2344.3200000000006</v>
      </c>
    </row>
    <row r="44" spans="1:12" ht="31.5" customHeight="1" x14ac:dyDescent="0.25">
      <c r="A44" s="38"/>
      <c r="B44" s="37"/>
      <c r="C44" s="20" t="s">
        <v>95</v>
      </c>
      <c r="D44" s="17">
        <v>1125</v>
      </c>
      <c r="E44" s="19" t="s">
        <v>37</v>
      </c>
      <c r="F44" s="14" t="s">
        <v>47</v>
      </c>
      <c r="G44" s="11" t="s">
        <v>46</v>
      </c>
      <c r="H44" s="16" t="s">
        <v>91</v>
      </c>
      <c r="I44" s="22">
        <v>252001128</v>
      </c>
      <c r="J44" s="23">
        <v>1125</v>
      </c>
      <c r="K44" s="23">
        <v>0.8</v>
      </c>
      <c r="L44" s="23">
        <f t="shared" si="0"/>
        <v>900</v>
      </c>
    </row>
    <row r="45" spans="1:12" ht="31.5" customHeight="1" x14ac:dyDescent="0.25">
      <c r="A45" s="38"/>
      <c r="B45" s="37"/>
      <c r="C45" s="20" t="s">
        <v>96</v>
      </c>
      <c r="D45" s="17">
        <v>750</v>
      </c>
      <c r="E45" s="19" t="s">
        <v>82</v>
      </c>
      <c r="F45" s="14" t="s">
        <v>100</v>
      </c>
      <c r="G45" s="11" t="s">
        <v>106</v>
      </c>
      <c r="H45" s="16" t="s">
        <v>91</v>
      </c>
      <c r="I45" s="22">
        <v>252001930</v>
      </c>
      <c r="J45" s="23">
        <v>750</v>
      </c>
      <c r="K45" s="23">
        <v>0.8</v>
      </c>
      <c r="L45" s="23">
        <f t="shared" si="0"/>
        <v>600</v>
      </c>
    </row>
    <row r="46" spans="1:12" ht="31.5" customHeight="1" x14ac:dyDescent="0.25">
      <c r="A46" s="38"/>
      <c r="B46" s="37"/>
      <c r="C46" s="20" t="s">
        <v>97</v>
      </c>
      <c r="D46" s="17">
        <v>383.65</v>
      </c>
      <c r="E46" s="19" t="s">
        <v>102</v>
      </c>
      <c r="F46" s="14" t="s">
        <v>103</v>
      </c>
      <c r="G46" s="11" t="s">
        <v>107</v>
      </c>
      <c r="H46" s="16" t="s">
        <v>91</v>
      </c>
      <c r="I46" s="22">
        <v>252002062</v>
      </c>
      <c r="J46" s="23">
        <v>383.65</v>
      </c>
      <c r="K46" s="23">
        <v>0.8</v>
      </c>
      <c r="L46" s="23">
        <f t="shared" si="0"/>
        <v>306.92</v>
      </c>
    </row>
    <row r="47" spans="1:12" ht="31.5" customHeight="1" x14ac:dyDescent="0.25">
      <c r="A47" s="38"/>
      <c r="B47" s="37"/>
      <c r="C47" s="20" t="s">
        <v>98</v>
      </c>
      <c r="D47" s="17">
        <v>180</v>
      </c>
      <c r="E47" s="19" t="s">
        <v>23</v>
      </c>
      <c r="F47" s="14" t="s">
        <v>104</v>
      </c>
      <c r="G47" s="11" t="s">
        <v>108</v>
      </c>
      <c r="H47" s="16" t="s">
        <v>91</v>
      </c>
      <c r="I47" s="22">
        <v>252002239</v>
      </c>
      <c r="J47" s="23">
        <v>180</v>
      </c>
      <c r="K47" s="23">
        <v>0.8</v>
      </c>
      <c r="L47" s="23">
        <f t="shared" si="0"/>
        <v>144</v>
      </c>
    </row>
    <row r="48" spans="1:12" ht="47.25" x14ac:dyDescent="0.25">
      <c r="A48" s="38"/>
      <c r="B48" s="37"/>
      <c r="C48" s="20" t="s">
        <v>99</v>
      </c>
      <c r="D48" s="17">
        <v>748.4</v>
      </c>
      <c r="E48" s="19" t="s">
        <v>23</v>
      </c>
      <c r="F48" s="14" t="s">
        <v>104</v>
      </c>
      <c r="G48" s="11" t="s">
        <v>109</v>
      </c>
      <c r="H48" s="16" t="s">
        <v>91</v>
      </c>
      <c r="I48" s="22">
        <v>252002246</v>
      </c>
      <c r="J48" s="23">
        <v>748.4</v>
      </c>
      <c r="K48" s="23">
        <v>0.8</v>
      </c>
      <c r="L48" s="23">
        <f t="shared" si="0"/>
        <v>598.72</v>
      </c>
    </row>
    <row r="49" spans="1:12" ht="31.5" customHeight="1" x14ac:dyDescent="0.25">
      <c r="A49" s="38"/>
      <c r="B49" s="39"/>
      <c r="C49" s="20" t="s">
        <v>93</v>
      </c>
      <c r="D49" s="17">
        <v>660</v>
      </c>
      <c r="E49" s="19" t="s">
        <v>59</v>
      </c>
      <c r="F49" s="14" t="s">
        <v>64</v>
      </c>
      <c r="G49" s="11" t="s">
        <v>110</v>
      </c>
      <c r="H49" s="16" t="s">
        <v>91</v>
      </c>
      <c r="I49" s="22">
        <v>252002273</v>
      </c>
      <c r="J49" s="23">
        <v>660</v>
      </c>
      <c r="K49" s="23">
        <v>0.8</v>
      </c>
      <c r="L49" s="23">
        <f t="shared" si="0"/>
        <v>528</v>
      </c>
    </row>
    <row r="50" spans="1:12" ht="31.5" customHeight="1" x14ac:dyDescent="0.25">
      <c r="A50" s="38"/>
      <c r="B50" s="36" t="s">
        <v>111</v>
      </c>
      <c r="C50" s="20" t="s">
        <v>127</v>
      </c>
      <c r="D50" s="17">
        <v>102.30000000000007</v>
      </c>
      <c r="E50" s="19" t="s">
        <v>22</v>
      </c>
      <c r="F50" s="14" t="s">
        <v>101</v>
      </c>
      <c r="G50" s="11" t="s">
        <v>24</v>
      </c>
      <c r="H50" s="16" t="s">
        <v>112</v>
      </c>
      <c r="I50" s="22">
        <v>252001110</v>
      </c>
      <c r="J50" s="23">
        <v>102.30000000000007</v>
      </c>
      <c r="K50" s="23">
        <v>5</v>
      </c>
      <c r="L50" s="23">
        <f t="shared" si="0"/>
        <v>511.50000000000034</v>
      </c>
    </row>
    <row r="51" spans="1:12" ht="31.5" customHeight="1" x14ac:dyDescent="0.25">
      <c r="A51" s="38"/>
      <c r="B51" s="39"/>
      <c r="C51" s="20" t="s">
        <v>199</v>
      </c>
      <c r="D51" s="17">
        <v>200</v>
      </c>
      <c r="E51" s="19" t="s">
        <v>23</v>
      </c>
      <c r="F51" s="14" t="s">
        <v>104</v>
      </c>
      <c r="G51" s="11" t="s">
        <v>108</v>
      </c>
      <c r="H51" s="16" t="s">
        <v>112</v>
      </c>
      <c r="I51" s="22">
        <v>252002245</v>
      </c>
      <c r="J51" s="23">
        <v>200</v>
      </c>
      <c r="K51" s="23">
        <v>5</v>
      </c>
      <c r="L51" s="23">
        <f t="shared" si="0"/>
        <v>1000</v>
      </c>
    </row>
    <row r="52" spans="1:12" ht="31.5" customHeight="1" x14ac:dyDescent="0.25">
      <c r="A52" s="38"/>
      <c r="B52" s="36" t="s">
        <v>113</v>
      </c>
      <c r="C52" s="20" t="s">
        <v>114</v>
      </c>
      <c r="D52" s="17">
        <v>4.5</v>
      </c>
      <c r="E52" s="19" t="s">
        <v>34</v>
      </c>
      <c r="F52" s="14" t="s">
        <v>88</v>
      </c>
      <c r="G52" s="11" t="s">
        <v>16</v>
      </c>
      <c r="H52" s="16" t="s">
        <v>119</v>
      </c>
      <c r="I52" s="22">
        <v>252000671</v>
      </c>
      <c r="J52" s="23">
        <v>4.5</v>
      </c>
      <c r="K52" s="23">
        <v>5</v>
      </c>
      <c r="L52" s="23">
        <f t="shared" si="0"/>
        <v>22.5</v>
      </c>
    </row>
    <row r="53" spans="1:12" ht="31.5" customHeight="1" x14ac:dyDescent="0.25">
      <c r="A53" s="38"/>
      <c r="B53" s="39"/>
      <c r="C53" s="20" t="s">
        <v>115</v>
      </c>
      <c r="D53" s="17">
        <v>1800</v>
      </c>
      <c r="E53" s="19" t="s">
        <v>116</v>
      </c>
      <c r="F53" s="14" t="s">
        <v>117</v>
      </c>
      <c r="G53" s="11" t="s">
        <v>118</v>
      </c>
      <c r="H53" s="16" t="s">
        <v>119</v>
      </c>
      <c r="I53" s="22">
        <v>252001136</v>
      </c>
      <c r="J53" s="23">
        <v>1800</v>
      </c>
      <c r="K53" s="23">
        <v>8</v>
      </c>
      <c r="L53" s="23">
        <f t="shared" si="0"/>
        <v>14400</v>
      </c>
    </row>
    <row r="54" spans="1:12" ht="31.5" customHeight="1" x14ac:dyDescent="0.25">
      <c r="A54" s="38"/>
      <c r="B54" s="36" t="s">
        <v>6</v>
      </c>
      <c r="C54" s="20" t="s">
        <v>124</v>
      </c>
      <c r="D54" s="17">
        <v>755.49</v>
      </c>
      <c r="E54" s="19" t="s">
        <v>34</v>
      </c>
      <c r="F54" s="14" t="s">
        <v>88</v>
      </c>
      <c r="G54" s="11" t="s">
        <v>16</v>
      </c>
      <c r="H54" s="16" t="s">
        <v>19</v>
      </c>
      <c r="I54" s="22">
        <v>252000676</v>
      </c>
      <c r="J54" s="23">
        <v>755.49</v>
      </c>
      <c r="K54" s="23">
        <v>0.8</v>
      </c>
      <c r="L54" s="23">
        <f t="shared" si="0"/>
        <v>604.39200000000005</v>
      </c>
    </row>
    <row r="55" spans="1:12" ht="31.5" customHeight="1" x14ac:dyDescent="0.25">
      <c r="A55" s="38"/>
      <c r="B55" s="37"/>
      <c r="C55" s="20" t="s">
        <v>120</v>
      </c>
      <c r="D55" s="17">
        <v>186</v>
      </c>
      <c r="E55" s="19" t="s">
        <v>22</v>
      </c>
      <c r="F55" s="14" t="s">
        <v>101</v>
      </c>
      <c r="G55" s="11" t="s">
        <v>24</v>
      </c>
      <c r="H55" s="16" t="s">
        <v>19</v>
      </c>
      <c r="I55" s="22">
        <v>252001123</v>
      </c>
      <c r="J55" s="23">
        <v>186</v>
      </c>
      <c r="K55" s="23">
        <v>0.8</v>
      </c>
      <c r="L55" s="23">
        <f t="shared" si="0"/>
        <v>148.80000000000001</v>
      </c>
    </row>
    <row r="56" spans="1:12" ht="31.5" customHeight="1" x14ac:dyDescent="0.25">
      <c r="A56" s="38"/>
      <c r="B56" s="37"/>
      <c r="C56" s="20" t="s">
        <v>121</v>
      </c>
      <c r="D56" s="17">
        <v>770</v>
      </c>
      <c r="E56" s="19" t="s">
        <v>134</v>
      </c>
      <c r="F56" s="14" t="s">
        <v>135</v>
      </c>
      <c r="G56" s="11" t="s">
        <v>137</v>
      </c>
      <c r="H56" s="16" t="s">
        <v>19</v>
      </c>
      <c r="I56" s="22">
        <v>252001133</v>
      </c>
      <c r="J56" s="23">
        <v>770</v>
      </c>
      <c r="K56" s="23">
        <v>0.8</v>
      </c>
      <c r="L56" s="23">
        <f t="shared" si="0"/>
        <v>616</v>
      </c>
    </row>
    <row r="57" spans="1:12" ht="31.5" customHeight="1" x14ac:dyDescent="0.25">
      <c r="A57" s="38"/>
      <c r="B57" s="37"/>
      <c r="C57" s="20" t="s">
        <v>122</v>
      </c>
      <c r="D57" s="17">
        <v>2803</v>
      </c>
      <c r="E57" s="19" t="s">
        <v>59</v>
      </c>
      <c r="F57" s="14" t="s">
        <v>64</v>
      </c>
      <c r="G57" s="11" t="s">
        <v>138</v>
      </c>
      <c r="H57" s="16" t="s">
        <v>19</v>
      </c>
      <c r="I57" s="22">
        <v>252001156</v>
      </c>
      <c r="J57" s="23">
        <v>2803</v>
      </c>
      <c r="K57" s="23">
        <v>0.8</v>
      </c>
      <c r="L57" s="23">
        <f t="shared" si="0"/>
        <v>2242.4</v>
      </c>
    </row>
    <row r="58" spans="1:12" ht="31.5" customHeight="1" x14ac:dyDescent="0.25">
      <c r="A58" s="38"/>
      <c r="B58" s="37"/>
      <c r="C58" s="20" t="s">
        <v>126</v>
      </c>
      <c r="D58" s="17">
        <v>630</v>
      </c>
      <c r="E58" s="19" t="s">
        <v>82</v>
      </c>
      <c r="F58" s="14" t="s">
        <v>139</v>
      </c>
      <c r="G58" s="11" t="s">
        <v>143</v>
      </c>
      <c r="H58" s="16" t="s">
        <v>19</v>
      </c>
      <c r="I58" s="22">
        <v>252001667</v>
      </c>
      <c r="J58" s="23">
        <v>630</v>
      </c>
      <c r="K58" s="23">
        <v>0.8</v>
      </c>
      <c r="L58" s="23">
        <f t="shared" si="0"/>
        <v>504</v>
      </c>
    </row>
    <row r="59" spans="1:12" ht="31.5" customHeight="1" x14ac:dyDescent="0.25">
      <c r="A59" s="38"/>
      <c r="B59" s="37"/>
      <c r="C59" s="20" t="s">
        <v>125</v>
      </c>
      <c r="D59" s="17">
        <v>1847.5</v>
      </c>
      <c r="E59" s="19" t="s">
        <v>140</v>
      </c>
      <c r="F59" s="14" t="s">
        <v>141</v>
      </c>
      <c r="G59" s="11" t="s">
        <v>144</v>
      </c>
      <c r="H59" s="16" t="s">
        <v>19</v>
      </c>
      <c r="I59" s="22">
        <v>252001811</v>
      </c>
      <c r="J59" s="23">
        <v>1847.5</v>
      </c>
      <c r="K59" s="23">
        <v>0.8</v>
      </c>
      <c r="L59" s="23">
        <f t="shared" si="0"/>
        <v>1478</v>
      </c>
    </row>
    <row r="60" spans="1:12" ht="31.5" customHeight="1" x14ac:dyDescent="0.25">
      <c r="A60" s="38"/>
      <c r="B60" s="37"/>
      <c r="C60" s="20" t="s">
        <v>128</v>
      </c>
      <c r="D60" s="17">
        <v>1482</v>
      </c>
      <c r="E60" s="19" t="s">
        <v>82</v>
      </c>
      <c r="F60" s="14" t="s">
        <v>142</v>
      </c>
      <c r="G60" s="11" t="s">
        <v>145</v>
      </c>
      <c r="H60" s="16" t="s">
        <v>19</v>
      </c>
      <c r="I60" s="22">
        <v>252002008</v>
      </c>
      <c r="J60" s="23">
        <v>1482</v>
      </c>
      <c r="K60" s="23">
        <v>0.8</v>
      </c>
      <c r="L60" s="23">
        <f t="shared" si="0"/>
        <v>1185.6000000000001</v>
      </c>
    </row>
    <row r="61" spans="1:12" ht="47.25" x14ac:dyDescent="0.25">
      <c r="A61" s="38"/>
      <c r="B61" s="37"/>
      <c r="C61" s="20" t="s">
        <v>200</v>
      </c>
      <c r="D61" s="17">
        <v>273.60000000000002</v>
      </c>
      <c r="E61" s="19" t="s">
        <v>102</v>
      </c>
      <c r="F61" s="14" t="s">
        <v>103</v>
      </c>
      <c r="G61" s="11" t="s">
        <v>107</v>
      </c>
      <c r="H61" s="16" t="s">
        <v>19</v>
      </c>
      <c r="I61" s="22">
        <v>252002064</v>
      </c>
      <c r="J61" s="23">
        <v>273.60000000000002</v>
      </c>
      <c r="K61" s="23">
        <v>0.8</v>
      </c>
      <c r="L61" s="23">
        <f t="shared" si="0"/>
        <v>218.88000000000002</v>
      </c>
    </row>
    <row r="62" spans="1:12" ht="31.5" customHeight="1" x14ac:dyDescent="0.25">
      <c r="A62" s="38"/>
      <c r="B62" s="37"/>
      <c r="C62" s="20" t="s">
        <v>129</v>
      </c>
      <c r="D62" s="17">
        <v>124</v>
      </c>
      <c r="E62" s="19" t="s">
        <v>82</v>
      </c>
      <c r="F62" s="14" t="s">
        <v>146</v>
      </c>
      <c r="G62" s="11" t="s">
        <v>136</v>
      </c>
      <c r="H62" s="16" t="s">
        <v>19</v>
      </c>
      <c r="I62" s="22">
        <v>252002076</v>
      </c>
      <c r="J62" s="23">
        <v>124</v>
      </c>
      <c r="K62" s="23">
        <v>0.8</v>
      </c>
      <c r="L62" s="23">
        <f t="shared" si="0"/>
        <v>99.2</v>
      </c>
    </row>
    <row r="63" spans="1:12" ht="31.5" customHeight="1" x14ac:dyDescent="0.25">
      <c r="A63" s="38"/>
      <c r="B63" s="37"/>
      <c r="C63" s="20" t="s">
        <v>130</v>
      </c>
      <c r="D63" s="17">
        <v>898</v>
      </c>
      <c r="E63" s="19" t="s">
        <v>82</v>
      </c>
      <c r="F63" s="14" t="s">
        <v>139</v>
      </c>
      <c r="G63" s="11" t="s">
        <v>143</v>
      </c>
      <c r="H63" s="16" t="s">
        <v>19</v>
      </c>
      <c r="I63" s="22">
        <v>252002118</v>
      </c>
      <c r="J63" s="23">
        <v>898</v>
      </c>
      <c r="K63" s="23">
        <v>0.8</v>
      </c>
      <c r="L63" s="23">
        <f t="shared" si="0"/>
        <v>718.40000000000009</v>
      </c>
    </row>
    <row r="64" spans="1:12" ht="31.5" customHeight="1" x14ac:dyDescent="0.25">
      <c r="A64" s="38"/>
      <c r="B64" s="37"/>
      <c r="C64" s="20" t="s">
        <v>123</v>
      </c>
      <c r="D64" s="17">
        <v>177</v>
      </c>
      <c r="E64" s="19" t="s">
        <v>82</v>
      </c>
      <c r="F64" s="14" t="s">
        <v>147</v>
      </c>
      <c r="G64" s="11" t="s">
        <v>148</v>
      </c>
      <c r="H64" s="16" t="s">
        <v>19</v>
      </c>
      <c r="I64" s="22">
        <v>252002127</v>
      </c>
      <c r="J64" s="23">
        <v>177</v>
      </c>
      <c r="K64" s="23">
        <v>0.8</v>
      </c>
      <c r="L64" s="23">
        <f t="shared" si="0"/>
        <v>141.6</v>
      </c>
    </row>
    <row r="65" spans="1:12" ht="47.25" x14ac:dyDescent="0.25">
      <c r="A65" s="38"/>
      <c r="B65" s="37"/>
      <c r="C65" s="20" t="s">
        <v>201</v>
      </c>
      <c r="D65" s="17">
        <v>18350</v>
      </c>
      <c r="E65" s="19" t="s">
        <v>82</v>
      </c>
      <c r="F65" s="14" t="s">
        <v>149</v>
      </c>
      <c r="G65" s="11" t="s">
        <v>85</v>
      </c>
      <c r="H65" s="16" t="s">
        <v>19</v>
      </c>
      <c r="I65" s="22">
        <v>252002158</v>
      </c>
      <c r="J65" s="23">
        <v>18350</v>
      </c>
      <c r="K65" s="23">
        <v>0.65</v>
      </c>
      <c r="L65" s="23">
        <f t="shared" si="0"/>
        <v>11927.5</v>
      </c>
    </row>
    <row r="66" spans="1:12" ht="31.5" customHeight="1" x14ac:dyDescent="0.25">
      <c r="A66" s="38"/>
      <c r="B66" s="37"/>
      <c r="C66" s="20" t="s">
        <v>131</v>
      </c>
      <c r="D66" s="17">
        <v>165</v>
      </c>
      <c r="E66" s="19" t="s">
        <v>82</v>
      </c>
      <c r="F66" s="14" t="s">
        <v>150</v>
      </c>
      <c r="G66" s="11" t="s">
        <v>85</v>
      </c>
      <c r="H66" s="16" t="s">
        <v>19</v>
      </c>
      <c r="I66" s="22">
        <v>252002170</v>
      </c>
      <c r="J66" s="23">
        <v>165</v>
      </c>
      <c r="K66" s="23">
        <v>0.8</v>
      </c>
      <c r="L66" s="23">
        <f t="shared" si="0"/>
        <v>132</v>
      </c>
    </row>
    <row r="67" spans="1:12" ht="31.5" customHeight="1" x14ac:dyDescent="0.25">
      <c r="A67" s="38"/>
      <c r="B67" s="37"/>
      <c r="C67" s="20" t="s">
        <v>202</v>
      </c>
      <c r="D67" s="17">
        <v>258</v>
      </c>
      <c r="E67" s="19" t="s">
        <v>79</v>
      </c>
      <c r="F67" s="14" t="s">
        <v>80</v>
      </c>
      <c r="G67" s="11" t="s">
        <v>81</v>
      </c>
      <c r="H67" s="16" t="s">
        <v>19</v>
      </c>
      <c r="I67" s="22">
        <v>252002258</v>
      </c>
      <c r="J67" s="23">
        <v>258</v>
      </c>
      <c r="K67" s="23">
        <v>0.8</v>
      </c>
      <c r="L67" s="23">
        <f t="shared" ref="L67:L90" si="1">J67*K67</f>
        <v>206.4</v>
      </c>
    </row>
    <row r="68" spans="1:12" ht="63" x14ac:dyDescent="0.25">
      <c r="A68" s="38"/>
      <c r="B68" s="37"/>
      <c r="C68" s="20" t="s">
        <v>132</v>
      </c>
      <c r="D68" s="17">
        <v>1430</v>
      </c>
      <c r="E68" s="19" t="s">
        <v>79</v>
      </c>
      <c r="F68" s="14" t="s">
        <v>151</v>
      </c>
      <c r="G68" s="11" t="s">
        <v>153</v>
      </c>
      <c r="H68" s="16" t="s">
        <v>19</v>
      </c>
      <c r="I68" s="22">
        <v>252002259</v>
      </c>
      <c r="J68" s="23">
        <v>1430</v>
      </c>
      <c r="K68" s="23">
        <v>0.8</v>
      </c>
      <c r="L68" s="23">
        <f t="shared" si="1"/>
        <v>1144</v>
      </c>
    </row>
    <row r="69" spans="1:12" ht="47.25" x14ac:dyDescent="0.25">
      <c r="A69" s="38"/>
      <c r="B69" s="39"/>
      <c r="C69" s="20" t="s">
        <v>133</v>
      </c>
      <c r="D69" s="17">
        <v>7000</v>
      </c>
      <c r="E69" s="19" t="s">
        <v>116</v>
      </c>
      <c r="F69" s="14" t="s">
        <v>152</v>
      </c>
      <c r="G69" s="11" t="s">
        <v>154</v>
      </c>
      <c r="H69" s="16" t="s">
        <v>19</v>
      </c>
      <c r="I69" s="22">
        <v>252002265</v>
      </c>
      <c r="J69" s="23">
        <v>7000</v>
      </c>
      <c r="K69" s="23">
        <v>0.8</v>
      </c>
      <c r="L69" s="23">
        <f t="shared" si="1"/>
        <v>5600</v>
      </c>
    </row>
    <row r="70" spans="1:12" ht="31.5" customHeight="1" x14ac:dyDescent="0.25">
      <c r="A70" s="38"/>
      <c r="B70" s="36" t="s">
        <v>155</v>
      </c>
      <c r="C70" s="20" t="s">
        <v>157</v>
      </c>
      <c r="D70" s="17">
        <v>32.159999999999997</v>
      </c>
      <c r="E70" s="19" t="s">
        <v>22</v>
      </c>
      <c r="F70" s="14" t="s">
        <v>101</v>
      </c>
      <c r="G70" s="11" t="s">
        <v>24</v>
      </c>
      <c r="H70" s="16" t="s">
        <v>156</v>
      </c>
      <c r="I70" s="22">
        <v>252001113</v>
      </c>
      <c r="J70" s="23">
        <v>32.159999999999997</v>
      </c>
      <c r="K70" s="23">
        <v>1.5</v>
      </c>
      <c r="L70" s="23">
        <f t="shared" si="1"/>
        <v>48.239999999999995</v>
      </c>
    </row>
    <row r="71" spans="1:12" ht="31.5" customHeight="1" x14ac:dyDescent="0.25">
      <c r="A71" s="38"/>
      <c r="B71" s="39"/>
      <c r="C71" s="20" t="s">
        <v>158</v>
      </c>
      <c r="D71" s="17">
        <v>8</v>
      </c>
      <c r="E71" s="19" t="s">
        <v>37</v>
      </c>
      <c r="F71" s="14" t="s">
        <v>47</v>
      </c>
      <c r="G71" s="11" t="s">
        <v>46</v>
      </c>
      <c r="H71" s="16" t="s">
        <v>156</v>
      </c>
      <c r="I71" s="22">
        <v>252001129</v>
      </c>
      <c r="J71" s="23">
        <v>8</v>
      </c>
      <c r="K71" s="23">
        <v>1.5</v>
      </c>
      <c r="L71" s="23">
        <f t="shared" si="1"/>
        <v>12</v>
      </c>
    </row>
    <row r="72" spans="1:12" x14ac:dyDescent="0.25">
      <c r="A72" s="31" t="s">
        <v>5</v>
      </c>
      <c r="B72" s="31"/>
      <c r="C72" s="31"/>
      <c r="D72" s="21">
        <f>SUM(D41:D71)</f>
        <v>46829.090000000004</v>
      </c>
      <c r="E72" s="35"/>
      <c r="F72" s="35"/>
      <c r="G72" s="35"/>
      <c r="H72" s="12"/>
      <c r="I72" s="22"/>
      <c r="J72" s="23"/>
      <c r="K72" s="23"/>
      <c r="L72" s="23">
        <f t="shared" si="1"/>
        <v>0</v>
      </c>
    </row>
    <row r="73" spans="1:12" ht="31.5" customHeight="1" x14ac:dyDescent="0.25">
      <c r="A73" s="40">
        <v>81</v>
      </c>
      <c r="B73" s="36" t="s">
        <v>159</v>
      </c>
      <c r="C73" s="20" t="s">
        <v>161</v>
      </c>
      <c r="D73" s="17">
        <v>155</v>
      </c>
      <c r="E73" s="19" t="s">
        <v>102</v>
      </c>
      <c r="F73" s="14" t="s">
        <v>103</v>
      </c>
      <c r="G73" s="11" t="s">
        <v>107</v>
      </c>
      <c r="H73" s="16" t="s">
        <v>162</v>
      </c>
      <c r="I73" s="22">
        <v>252002063</v>
      </c>
      <c r="J73" s="23">
        <v>155</v>
      </c>
      <c r="K73" s="23">
        <v>0.6</v>
      </c>
      <c r="L73" s="23">
        <f t="shared" si="1"/>
        <v>93</v>
      </c>
    </row>
    <row r="74" spans="1:12" ht="31.5" customHeight="1" x14ac:dyDescent="0.25">
      <c r="A74" s="38"/>
      <c r="B74" s="39"/>
      <c r="C74" s="20" t="s">
        <v>160</v>
      </c>
      <c r="D74" s="17">
        <v>2116</v>
      </c>
      <c r="E74" s="19" t="s">
        <v>116</v>
      </c>
      <c r="F74" s="14" t="s">
        <v>163</v>
      </c>
      <c r="G74" s="11" t="s">
        <v>164</v>
      </c>
      <c r="H74" s="16" t="s">
        <v>162</v>
      </c>
      <c r="I74" s="22">
        <v>252002260</v>
      </c>
      <c r="J74" s="23">
        <v>2116</v>
      </c>
      <c r="K74" s="23">
        <v>0.6</v>
      </c>
      <c r="L74" s="23">
        <f t="shared" si="1"/>
        <v>1269.5999999999999</v>
      </c>
    </row>
    <row r="75" spans="1:12" ht="63" x14ac:dyDescent="0.25">
      <c r="A75" s="38"/>
      <c r="B75" s="28" t="s">
        <v>165</v>
      </c>
      <c r="C75" s="20" t="s">
        <v>194</v>
      </c>
      <c r="D75" s="17">
        <v>618</v>
      </c>
      <c r="E75" s="19" t="s">
        <v>166</v>
      </c>
      <c r="F75" s="14" t="s">
        <v>26</v>
      </c>
      <c r="G75" s="11" t="s">
        <v>168</v>
      </c>
      <c r="H75" s="16" t="s">
        <v>167</v>
      </c>
      <c r="I75" s="22">
        <v>252001253</v>
      </c>
      <c r="J75" s="23">
        <v>618</v>
      </c>
      <c r="K75" s="23">
        <v>0.85</v>
      </c>
      <c r="L75" s="23">
        <f t="shared" si="1"/>
        <v>525.29999999999995</v>
      </c>
    </row>
    <row r="76" spans="1:12" ht="31.5" customHeight="1" x14ac:dyDescent="0.25">
      <c r="A76" s="38"/>
      <c r="B76" s="36" t="s">
        <v>170</v>
      </c>
      <c r="C76" s="20" t="s">
        <v>171</v>
      </c>
      <c r="D76" s="17">
        <v>5600</v>
      </c>
      <c r="E76" s="19" t="s">
        <v>116</v>
      </c>
      <c r="F76" s="14" t="s">
        <v>183</v>
      </c>
      <c r="G76" s="11" t="s">
        <v>184</v>
      </c>
      <c r="H76" s="16" t="s">
        <v>169</v>
      </c>
      <c r="I76" s="22">
        <v>252001100</v>
      </c>
      <c r="J76" s="23">
        <v>5600</v>
      </c>
      <c r="K76" s="23">
        <v>1</v>
      </c>
      <c r="L76" s="23">
        <f t="shared" si="1"/>
        <v>5600</v>
      </c>
    </row>
    <row r="77" spans="1:12" ht="31.5" customHeight="1" x14ac:dyDescent="0.25">
      <c r="A77" s="38"/>
      <c r="B77" s="37"/>
      <c r="C77" s="20" t="s">
        <v>179</v>
      </c>
      <c r="D77" s="17">
        <v>435</v>
      </c>
      <c r="E77" s="19" t="s">
        <v>37</v>
      </c>
      <c r="F77" s="14" t="s">
        <v>47</v>
      </c>
      <c r="G77" s="11" t="s">
        <v>46</v>
      </c>
      <c r="H77" s="16" t="s">
        <v>169</v>
      </c>
      <c r="I77" s="22">
        <v>252001132</v>
      </c>
      <c r="J77" s="23">
        <v>435</v>
      </c>
      <c r="K77" s="23">
        <v>1</v>
      </c>
      <c r="L77" s="23">
        <f t="shared" si="1"/>
        <v>435</v>
      </c>
    </row>
    <row r="78" spans="1:12" ht="31.5" customHeight="1" x14ac:dyDescent="0.25">
      <c r="A78" s="38"/>
      <c r="B78" s="37"/>
      <c r="C78" s="20" t="s">
        <v>172</v>
      </c>
      <c r="D78" s="17">
        <v>782.5</v>
      </c>
      <c r="E78" s="19" t="s">
        <v>116</v>
      </c>
      <c r="F78" s="14" t="s">
        <v>163</v>
      </c>
      <c r="G78" s="11" t="s">
        <v>164</v>
      </c>
      <c r="H78" s="16" t="s">
        <v>169</v>
      </c>
      <c r="I78" s="22">
        <v>252001137</v>
      </c>
      <c r="J78" s="23">
        <v>782.5</v>
      </c>
      <c r="K78" s="23">
        <v>1</v>
      </c>
      <c r="L78" s="23">
        <f t="shared" si="1"/>
        <v>782.5</v>
      </c>
    </row>
    <row r="79" spans="1:12" ht="63" x14ac:dyDescent="0.25">
      <c r="A79" s="38"/>
      <c r="B79" s="37"/>
      <c r="C79" s="20" t="s">
        <v>173</v>
      </c>
      <c r="D79" s="17">
        <v>58</v>
      </c>
      <c r="E79" s="19" t="s">
        <v>140</v>
      </c>
      <c r="F79" s="14" t="s">
        <v>141</v>
      </c>
      <c r="G79" s="11" t="s">
        <v>144</v>
      </c>
      <c r="H79" s="16" t="s">
        <v>169</v>
      </c>
      <c r="I79" s="22">
        <v>252001810</v>
      </c>
      <c r="J79" s="23">
        <v>58</v>
      </c>
      <c r="K79" s="23">
        <v>1</v>
      </c>
      <c r="L79" s="23">
        <f t="shared" si="1"/>
        <v>58</v>
      </c>
    </row>
    <row r="80" spans="1:12" ht="31.5" customHeight="1" x14ac:dyDescent="0.25">
      <c r="A80" s="38"/>
      <c r="B80" s="37"/>
      <c r="C80" s="20" t="s">
        <v>180</v>
      </c>
      <c r="D80" s="17">
        <v>1541.5</v>
      </c>
      <c r="E80" s="19" t="s">
        <v>82</v>
      </c>
      <c r="F80" s="14" t="s">
        <v>147</v>
      </c>
      <c r="G80" s="11" t="s">
        <v>84</v>
      </c>
      <c r="H80" s="16" t="s">
        <v>169</v>
      </c>
      <c r="I80" s="22">
        <v>252002075</v>
      </c>
      <c r="J80" s="23">
        <v>1541.5</v>
      </c>
      <c r="K80" s="23">
        <v>1</v>
      </c>
      <c r="L80" s="23">
        <f t="shared" si="1"/>
        <v>1541.5</v>
      </c>
    </row>
    <row r="81" spans="1:12" ht="31.5" customHeight="1" x14ac:dyDescent="0.25">
      <c r="A81" s="38"/>
      <c r="B81" s="37"/>
      <c r="C81" s="20" t="s">
        <v>174</v>
      </c>
      <c r="D81" s="17">
        <v>255</v>
      </c>
      <c r="E81" s="19" t="s">
        <v>23</v>
      </c>
      <c r="F81" s="14" t="s">
        <v>104</v>
      </c>
      <c r="G81" s="11" t="s">
        <v>185</v>
      </c>
      <c r="H81" s="16" t="s">
        <v>169</v>
      </c>
      <c r="I81" s="22">
        <v>252002240</v>
      </c>
      <c r="J81" s="23">
        <v>255</v>
      </c>
      <c r="K81" s="23">
        <v>1</v>
      </c>
      <c r="L81" s="23">
        <f t="shared" si="1"/>
        <v>255</v>
      </c>
    </row>
    <row r="82" spans="1:12" ht="31.5" customHeight="1" x14ac:dyDescent="0.25">
      <c r="A82" s="38"/>
      <c r="B82" s="37"/>
      <c r="C82" s="20" t="s">
        <v>175</v>
      </c>
      <c r="D82" s="17">
        <v>297</v>
      </c>
      <c r="E82" s="19" t="s">
        <v>79</v>
      </c>
      <c r="F82" s="14" t="s">
        <v>80</v>
      </c>
      <c r="G82" s="11" t="s">
        <v>81</v>
      </c>
      <c r="H82" s="16" t="s">
        <v>169</v>
      </c>
      <c r="I82" s="22">
        <v>252002255</v>
      </c>
      <c r="J82" s="23">
        <v>297</v>
      </c>
      <c r="K82" s="23">
        <v>1</v>
      </c>
      <c r="L82" s="23">
        <f t="shared" si="1"/>
        <v>297</v>
      </c>
    </row>
    <row r="83" spans="1:12" ht="31.5" customHeight="1" x14ac:dyDescent="0.25">
      <c r="A83" s="38"/>
      <c r="B83" s="37"/>
      <c r="C83" s="20" t="s">
        <v>176</v>
      </c>
      <c r="D83" s="17">
        <v>230</v>
      </c>
      <c r="E83" s="19" t="s">
        <v>79</v>
      </c>
      <c r="F83" s="14" t="s">
        <v>80</v>
      </c>
      <c r="G83" s="11" t="s">
        <v>81</v>
      </c>
      <c r="H83" s="16" t="s">
        <v>169</v>
      </c>
      <c r="I83" s="22">
        <v>252002256</v>
      </c>
      <c r="J83" s="23">
        <v>230</v>
      </c>
      <c r="K83" s="23">
        <v>1</v>
      </c>
      <c r="L83" s="23">
        <f t="shared" si="1"/>
        <v>230</v>
      </c>
    </row>
    <row r="84" spans="1:12" ht="31.5" customHeight="1" x14ac:dyDescent="0.25">
      <c r="A84" s="38"/>
      <c r="B84" s="37"/>
      <c r="C84" s="20" t="s">
        <v>181</v>
      </c>
      <c r="D84" s="17">
        <v>230</v>
      </c>
      <c r="E84" s="19" t="s">
        <v>79</v>
      </c>
      <c r="F84" s="14" t="s">
        <v>135</v>
      </c>
      <c r="G84" s="11" t="s">
        <v>186</v>
      </c>
      <c r="H84" s="16" t="s">
        <v>169</v>
      </c>
      <c r="I84" s="22">
        <v>252002257</v>
      </c>
      <c r="J84" s="23">
        <v>230</v>
      </c>
      <c r="K84" s="23">
        <v>1</v>
      </c>
      <c r="L84" s="23">
        <f t="shared" si="1"/>
        <v>230</v>
      </c>
    </row>
    <row r="85" spans="1:12" ht="31.5" customHeight="1" x14ac:dyDescent="0.25">
      <c r="A85" s="38"/>
      <c r="B85" s="37"/>
      <c r="C85" s="20" t="s">
        <v>182</v>
      </c>
      <c r="D85" s="17">
        <v>500</v>
      </c>
      <c r="E85" s="19" t="s">
        <v>116</v>
      </c>
      <c r="F85" s="14" t="s">
        <v>163</v>
      </c>
      <c r="G85" s="11" t="s">
        <v>164</v>
      </c>
      <c r="H85" s="16" t="s">
        <v>169</v>
      </c>
      <c r="I85" s="22">
        <v>252002264</v>
      </c>
      <c r="J85" s="23">
        <v>500</v>
      </c>
      <c r="K85" s="23">
        <v>1</v>
      </c>
      <c r="L85" s="23">
        <f t="shared" si="1"/>
        <v>500</v>
      </c>
    </row>
    <row r="86" spans="1:12" ht="31.5" customHeight="1" x14ac:dyDescent="0.25">
      <c r="A86" s="38"/>
      <c r="B86" s="37"/>
      <c r="C86" s="20" t="s">
        <v>177</v>
      </c>
      <c r="D86" s="17">
        <v>500</v>
      </c>
      <c r="E86" s="19" t="s">
        <v>37</v>
      </c>
      <c r="F86" s="14" t="s">
        <v>47</v>
      </c>
      <c r="G86" s="11" t="s">
        <v>46</v>
      </c>
      <c r="H86" s="16" t="s">
        <v>169</v>
      </c>
      <c r="I86" s="22">
        <v>252002267</v>
      </c>
      <c r="J86" s="23">
        <v>500</v>
      </c>
      <c r="K86" s="23">
        <v>1</v>
      </c>
      <c r="L86" s="23">
        <f t="shared" si="1"/>
        <v>500</v>
      </c>
    </row>
    <row r="87" spans="1:12" ht="31.5" customHeight="1" x14ac:dyDescent="0.25">
      <c r="A87" s="38"/>
      <c r="B87" s="39"/>
      <c r="C87" s="20" t="s">
        <v>178</v>
      </c>
      <c r="D87" s="17">
        <v>111.5</v>
      </c>
      <c r="E87" s="19" t="s">
        <v>59</v>
      </c>
      <c r="F87" s="14" t="s">
        <v>64</v>
      </c>
      <c r="G87" s="11" t="s">
        <v>138</v>
      </c>
      <c r="H87" s="16" t="s">
        <v>169</v>
      </c>
      <c r="I87" s="22">
        <v>252002270</v>
      </c>
      <c r="J87" s="23">
        <v>111.5</v>
      </c>
      <c r="K87" s="23">
        <v>1</v>
      </c>
      <c r="L87" s="23">
        <f t="shared" si="1"/>
        <v>111.5</v>
      </c>
    </row>
    <row r="88" spans="1:12" ht="31.5" customHeight="1" x14ac:dyDescent="0.25">
      <c r="A88" s="38"/>
      <c r="B88" s="36" t="s">
        <v>187</v>
      </c>
      <c r="C88" s="20" t="s">
        <v>190</v>
      </c>
      <c r="D88" s="17">
        <v>350</v>
      </c>
      <c r="E88" s="19" t="s">
        <v>116</v>
      </c>
      <c r="F88" s="14" t="s">
        <v>183</v>
      </c>
      <c r="G88" s="11" t="s">
        <v>184</v>
      </c>
      <c r="H88" s="16" t="s">
        <v>188</v>
      </c>
      <c r="I88" s="22">
        <v>252001103</v>
      </c>
      <c r="J88" s="23">
        <v>350</v>
      </c>
      <c r="K88" s="23">
        <v>0.9</v>
      </c>
      <c r="L88" s="23">
        <f t="shared" si="1"/>
        <v>315</v>
      </c>
    </row>
    <row r="89" spans="1:12" ht="31.5" customHeight="1" x14ac:dyDescent="0.25">
      <c r="A89" s="38"/>
      <c r="B89" s="37"/>
      <c r="C89" s="20" t="s">
        <v>189</v>
      </c>
      <c r="D89" s="17">
        <v>40</v>
      </c>
      <c r="E89" s="19" t="s">
        <v>140</v>
      </c>
      <c r="F89" s="14" t="s">
        <v>141</v>
      </c>
      <c r="G89" s="11" t="s">
        <v>144</v>
      </c>
      <c r="H89" s="16" t="s">
        <v>188</v>
      </c>
      <c r="I89" s="22">
        <v>252001808</v>
      </c>
      <c r="J89" s="23">
        <v>40</v>
      </c>
      <c r="K89" s="23">
        <v>0.9</v>
      </c>
      <c r="L89" s="23">
        <f t="shared" si="1"/>
        <v>36</v>
      </c>
    </row>
    <row r="90" spans="1:12" ht="31.5" customHeight="1" x14ac:dyDescent="0.25">
      <c r="A90" s="41"/>
      <c r="B90" s="39"/>
      <c r="C90" s="20" t="s">
        <v>191</v>
      </c>
      <c r="D90" s="17">
        <v>400</v>
      </c>
      <c r="E90" s="19" t="s">
        <v>23</v>
      </c>
      <c r="F90" s="14" t="s">
        <v>104</v>
      </c>
      <c r="G90" s="11" t="s">
        <v>108</v>
      </c>
      <c r="H90" s="16" t="s">
        <v>188</v>
      </c>
      <c r="I90" s="22">
        <v>252002241</v>
      </c>
      <c r="J90" s="23">
        <v>400</v>
      </c>
      <c r="K90" s="23">
        <v>0.9</v>
      </c>
      <c r="L90" s="23">
        <f t="shared" si="1"/>
        <v>360</v>
      </c>
    </row>
    <row r="91" spans="1:12" x14ac:dyDescent="0.25">
      <c r="A91" s="31" t="s">
        <v>5</v>
      </c>
      <c r="B91" s="31"/>
      <c r="C91" s="31"/>
      <c r="D91" s="21">
        <f>SUM(D73:D90)</f>
        <v>14219.5</v>
      </c>
      <c r="E91" s="32"/>
      <c r="F91" s="33"/>
      <c r="G91" s="34"/>
      <c r="H91" s="12"/>
      <c r="I91" s="18"/>
    </row>
  </sheetData>
  <autoFilter ref="A2:L91"/>
  <mergeCells count="34">
    <mergeCell ref="B73:B74"/>
    <mergeCell ref="B76:B87"/>
    <mergeCell ref="B88:B90"/>
    <mergeCell ref="A72:C72"/>
    <mergeCell ref="B35:B36"/>
    <mergeCell ref="A1:G1"/>
    <mergeCell ref="A4:C4"/>
    <mergeCell ref="E4:G4"/>
    <mergeCell ref="B32:B34"/>
    <mergeCell ref="B10:B19"/>
    <mergeCell ref="B23:B27"/>
    <mergeCell ref="A31:C31"/>
    <mergeCell ref="E31:G31"/>
    <mergeCell ref="B5:B6"/>
    <mergeCell ref="B8:B9"/>
    <mergeCell ref="B28:B29"/>
    <mergeCell ref="A5:A30"/>
    <mergeCell ref="A32:A36"/>
    <mergeCell ref="A91:C91"/>
    <mergeCell ref="E91:G91"/>
    <mergeCell ref="A37:C37"/>
    <mergeCell ref="E37:G37"/>
    <mergeCell ref="B38:B39"/>
    <mergeCell ref="A38:A39"/>
    <mergeCell ref="A40:C40"/>
    <mergeCell ref="E40:G40"/>
    <mergeCell ref="B42:B49"/>
    <mergeCell ref="B50:B51"/>
    <mergeCell ref="B52:B53"/>
    <mergeCell ref="B54:B69"/>
    <mergeCell ref="B70:B71"/>
    <mergeCell ref="A41:A71"/>
    <mergeCell ref="A73:A90"/>
    <mergeCell ref="E72:G72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P01 - odpady</vt:lpstr>
      <vt:lpstr>'P01 - odpady'!Obszar_wydruku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2026-01-14T12:43:25Z</dcterms:modified>
</cp:coreProperties>
</file>